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W:\200_EU_PROJEKTE\02_Projekte\2023 - Oekofonds\A8_Wärmepumpe 2024\01_Richtlinie\Anhänge_Wärmepumpen\"/>
    </mc:Choice>
  </mc:AlternateContent>
  <xr:revisionPtr revIDLastSave="0" documentId="13_ncr:1_{555BA84B-49A9-47DF-8121-8F5480DD86C2}" xr6:coauthVersionLast="47" xr6:coauthVersionMax="47" xr10:uidLastSave="{00000000-0000-0000-0000-000000000000}"/>
  <workbookProtection workbookAlgorithmName="SHA-512" workbookHashValue="LxDxl6aDMl4QDqr6h+lQB/phhgoZVn5WXIS6jCpXDJvBQOtnr0xvAAfsKpMPXTs80MMByh+QI2b2W5C9/1dK5w==" workbookSaltValue="4Gph0UiyTIXwbYDa9hPorQ==" workbookSpinCount="100000" lockStructure="1"/>
  <bookViews>
    <workbookView xWindow="-120" yWindow="-120" windowWidth="29040" windowHeight="17520" tabRatio="703" xr2:uid="{00000000-000D-0000-FFFF-FFFF00000000}"/>
  </bookViews>
  <sheets>
    <sheet name="ÖKOFONDS_Projektdaten" sheetId="1" r:id="rId1"/>
    <sheet name="Werte" sheetId="15" state="hidden" r:id="rId2"/>
  </sheets>
  <definedNames>
    <definedName name="solver_eng" localSheetId="0" hidden="1">1</definedName>
    <definedName name="solver_neg" localSheetId="0" hidden="1">1</definedName>
    <definedName name="solver_num" localSheetId="0" hidden="1">0</definedName>
    <definedName name="solver_opt" localSheetId="0" hidden="1">ÖKOFONDS_Projektdaten!$E$187</definedName>
    <definedName name="solver_typ" localSheetId="0" hidden="1">1</definedName>
    <definedName name="solver_val" localSheetId="0" hidden="1">0</definedName>
    <definedName name="solver_ver" localSheetId="0"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1" l="1"/>
  <c r="F114" i="1"/>
  <c r="F124" i="1"/>
  <c r="J9" i="1"/>
  <c r="E96" i="1" s="1"/>
  <c r="L74" i="1"/>
  <c r="K74" i="1" s="1"/>
  <c r="J15" i="1"/>
  <c r="L107" i="1" a="1"/>
  <c r="L107" i="1" s="1"/>
  <c r="M117" i="1"/>
  <c r="K78" i="1" l="1"/>
  <c r="K77" i="1"/>
  <c r="K76" i="1"/>
  <c r="K75" i="1"/>
  <c r="K73" i="1"/>
  <c r="E98" i="1"/>
  <c r="J45" i="1"/>
  <c r="J46" i="1"/>
  <c r="L106" i="1" l="1"/>
  <c r="M115" i="1"/>
  <c r="M114" i="1"/>
  <c r="F133" i="1"/>
  <c r="F125" i="1"/>
  <c r="F128" i="1"/>
  <c r="F127" i="1"/>
  <c r="F126" i="1"/>
  <c r="F130" i="1"/>
  <c r="F135" i="1"/>
  <c r="F134" i="1"/>
  <c r="F132" i="1"/>
  <c r="F131" i="1"/>
  <c r="E105" i="1" l="1"/>
  <c r="K79" i="1"/>
  <c r="E100" i="1" s="1"/>
  <c r="E101" i="1" a="1"/>
  <c r="E101" i="1" l="1"/>
  <c r="F95" i="1"/>
  <c r="E97" i="1"/>
  <c r="L111" i="1" s="1"/>
  <c r="E102" i="1" l="1"/>
  <c r="M120" i="1" l="1"/>
  <c r="E104" i="1" s="1"/>
  <c r="F122" i="1"/>
  <c r="F123" i="1"/>
  <c r="I38" i="1" l="1"/>
  <c r="I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Theresa Urbanz</author>
  </authors>
  <commentList>
    <comment ref="E44" authorId="0" shapeId="0" xr:uid="{F9E8B5FB-89B1-4D69-8629-2823433B6454}">
      <text>
        <r>
          <rPr>
            <b/>
            <sz val="9"/>
            <color indexed="81"/>
            <rFont val="Segoe UI"/>
            <family val="2"/>
          </rPr>
          <t xml:space="preserve">Hinweis: 
</t>
        </r>
        <r>
          <rPr>
            <sz val="9"/>
            <color indexed="81"/>
            <rFont val="Segoe UI"/>
            <family val="2"/>
          </rPr>
          <t xml:space="preserve">Wärmepumpen für Geschoßwohnbauten ab 500m² Bruttogeschossfläche (BGF) sind gemäß dieser Förderungsausschreibung förderungsfähig.
</t>
        </r>
      </text>
    </comment>
    <comment ref="E46" authorId="0" shapeId="0" xr:uid="{59D22607-586B-4A7B-8C1A-057FA9CFF1D9}">
      <text>
        <r>
          <rPr>
            <b/>
            <sz val="9"/>
            <color indexed="81"/>
            <rFont val="Segoe UI"/>
            <family val="2"/>
          </rPr>
          <t>Hinweis:</t>
        </r>
        <r>
          <rPr>
            <sz val="9"/>
            <color indexed="81"/>
            <rFont val="Segoe UI"/>
            <family val="2"/>
          </rPr>
          <t xml:space="preserve">
Für thermisch angetriebene Wärmepumpen muss die Antriebsenergie ausschließlich aus Abwärme, Sonnenenergie oder Biomasse stammen. Bei gasbefeuerten Anlagen muss vor Ort produziertes erneuerbares Gas (z.B.: Biogas) eingesetzt werden. </t>
        </r>
      </text>
    </comment>
    <comment ref="E49" authorId="0" shapeId="0" xr:uid="{32DA136B-FAF6-4A97-BC55-51C503913573}">
      <text>
        <r>
          <rPr>
            <b/>
            <sz val="9"/>
            <color indexed="81"/>
            <rFont val="Segoe UI"/>
            <family val="2"/>
          </rPr>
          <t>Hinweis:</t>
        </r>
        <r>
          <rPr>
            <sz val="9"/>
            <color indexed="81"/>
            <rFont val="Segoe UI"/>
            <family val="2"/>
          </rPr>
          <t xml:space="preserve">
Die Wärmepumpe muss ausschließlich mit Strom aus erneuerbaren Energieträgern betrieben werden. Dazu ist der Stromliefervertrag bzw. eine aktuelle Stromrechnung als Nachweis erforderlich oder der Strom wird hauptsächlich aus einer eigenen Anlage (z.B. Photovoltaik-Anlage) erzeugt, die bilanziell den Jahresbedarf der Wärmepumpenanlage deckt.</t>
        </r>
      </text>
    </comment>
    <comment ref="E57" authorId="0" shapeId="0" xr:uid="{CB7C23A7-55F9-496F-9D71-AF207CB9F5E8}">
      <text>
        <r>
          <rPr>
            <b/>
            <sz val="9"/>
            <color indexed="81"/>
            <rFont val="Segoe UI"/>
            <family val="2"/>
          </rPr>
          <t>Hinweis:</t>
        </r>
        <r>
          <rPr>
            <sz val="9"/>
            <color indexed="81"/>
            <rFont val="Segoe UI"/>
            <family val="2"/>
          </rPr>
          <t xml:space="preserve">
Wärmepumpen zur Konditionierung von Gebäuden (Heizung, Warmwasser) müssen mit Sonnenenergienutzung (PV-Anlage, Solarthermieanlage oder PVT-Anlage) kombiniert werden. </t>
        </r>
      </text>
    </comment>
    <comment ref="E58" authorId="0" shapeId="0" xr:uid="{5E9BBD79-DDBA-4A11-845F-EF8BA684D13C}">
      <text>
        <r>
          <rPr>
            <b/>
            <sz val="9"/>
            <color indexed="81"/>
            <rFont val="Segoe UI"/>
            <family val="2"/>
          </rPr>
          <t xml:space="preserve">Hinweis Mindestgröße: 
</t>
        </r>
        <r>
          <rPr>
            <sz val="9"/>
            <color indexed="81"/>
            <rFont val="Segoe UI"/>
            <family val="2"/>
          </rPr>
          <t xml:space="preserve">Die Photovoltaik-Anlage bei Wohngebäuden muss zumindest 1,0 kWp je 100 m² BGF oder in sonstigen Anwendungsfällen zumindest 0,15 kWp pro 1 kW Nennwärmeleistung der Wärmepumpe aufweisen. </t>
        </r>
      </text>
    </comment>
    <comment ref="E59" authorId="0" shapeId="0" xr:uid="{C8D3D646-9934-4F1C-9588-6113D3D565AD}">
      <text>
        <r>
          <rPr>
            <b/>
            <sz val="9"/>
            <color indexed="81"/>
            <rFont val="Segoe UI"/>
            <family val="2"/>
          </rPr>
          <t xml:space="preserve">Hinweis: </t>
        </r>
        <r>
          <rPr>
            <sz val="9"/>
            <color indexed="81"/>
            <rFont val="Segoe UI"/>
            <family val="2"/>
          </rPr>
          <t xml:space="preserve">
Bei Solarthermie- und PVT-Anlagen muss die sinnvolle Dimensionierung der Systemkombination klar und nachvollziehbar im Innovationskonzept beschrieben werden.</t>
        </r>
      </text>
    </comment>
    <comment ref="E60" authorId="0" shapeId="0" xr:uid="{84C526C7-5936-4A7D-899C-9A5E177D22B0}">
      <text>
        <r>
          <rPr>
            <b/>
            <sz val="9"/>
            <color indexed="81"/>
            <rFont val="Segoe UI"/>
            <family val="2"/>
          </rPr>
          <t xml:space="preserve">Hinweis: </t>
        </r>
        <r>
          <rPr>
            <sz val="9"/>
            <color indexed="81"/>
            <rFont val="Segoe UI"/>
            <family val="2"/>
          </rPr>
          <t xml:space="preserve">
Bei Solarthermie- und PVT-Anlagen muss die sinnvolle Dimensionierung der Systemkombination klar und nachvollziehbar im Innovationskonzept beschrieben werden.</t>
        </r>
      </text>
    </comment>
    <comment ref="E69" authorId="0" shapeId="0" xr:uid="{E6F75FAC-564D-4A4E-9D66-732B3E3914BA}">
      <text>
        <r>
          <rPr>
            <b/>
            <sz val="9"/>
            <color indexed="81"/>
            <rFont val="Segoe UI"/>
            <family val="2"/>
          </rPr>
          <t xml:space="preserve">Hinweis:
</t>
        </r>
        <r>
          <rPr>
            <sz val="9"/>
            <color indexed="81"/>
            <rFont val="Segoe UI"/>
            <family val="2"/>
          </rPr>
          <t>Nachvollziehbare Berechnung der Jahresarbeitszahl (JAZ) der Wärmepumpe durch befugte Personen (z.B. Planungsbüro, technisches Büro etc.)
• elektrisch angetriebene Wärmepumpen: JAZ = abgegebene Wärme der Wärmepumpe / (Stromeinsatz für Kompressor und Wärmequelle)
• thermisch angetriebene Wärmepumpen: JAZ = abgegebene Wärme der Wärmepumpe / (Stromeinsatz für Wärmepumpe, Wärmequelle und Wärmeeinsatz für thermischen Antrieb)
Bei elektrisch angetriebenen Wärmepumpen muss die berechnete Jahresarbeitszahl &gt; 3,5 sein.</t>
        </r>
      </text>
    </comment>
    <comment ref="E75" authorId="0" shapeId="0" xr:uid="{1EB950CF-8ECF-4BC3-8805-F2102F24BBDB}">
      <text>
        <r>
          <rPr>
            <b/>
            <sz val="9"/>
            <color indexed="81"/>
            <rFont val="Segoe UI"/>
            <family val="2"/>
          </rPr>
          <t xml:space="preserve">Hinweis "Jahresarbeitszahl": 
</t>
        </r>
        <r>
          <rPr>
            <sz val="9"/>
            <color indexed="81"/>
            <rFont val="Segoe UI"/>
            <family val="2"/>
          </rPr>
          <t>Bei Zuerkennung des Zuschlags „Jahresarbeitszahl“ ist die vorgelegte JAZ nach Projektumsetzung innerhalb eines Zeitraums von 2 Jahren messtechnisch nachgewiesen werden. Zur Kontrolle bzw. nachträglichen Eruierung der Jahresarbeitszahl sind daher die entsprechenden messtechnischen Vorkehrungen zu treffen (z.B. Einbau Wärmemengenzähler sowie separate Stromzähler für Verdichter und Hilfsantriebe).</t>
        </r>
      </text>
    </comment>
    <comment ref="E76" authorId="0" shapeId="0" xr:uid="{AFC9FA2C-3401-4B3D-8303-8F2F016ACEBF}">
      <text>
        <r>
          <rPr>
            <b/>
            <sz val="9"/>
            <color indexed="81"/>
            <rFont val="Segoe UI"/>
            <family val="2"/>
          </rPr>
          <t xml:space="preserve">Hinweis "Erweiterte Kombi PV- oder. PVT-Anlage":
</t>
        </r>
        <r>
          <rPr>
            <sz val="9"/>
            <color indexed="81"/>
            <rFont val="Segoe UI"/>
            <family val="2"/>
          </rPr>
          <t xml:space="preserve">Folgende Mindestdimensionierung muss nachgewiesen werden:
- Bei Geschoßwohnbau: mind. 2,0 kWp je 100 m² Bruttogrundfläche
- Sonstige Anwendungsfälle: mind. 0,35 kWp pro 1 kW </t>
        </r>
      </text>
    </comment>
    <comment ref="E77" authorId="0" shapeId="0" xr:uid="{BF54E92E-BBD4-4EF7-B8F5-6D29A710E875}">
      <text>
        <r>
          <rPr>
            <b/>
            <sz val="9"/>
            <color indexed="81"/>
            <rFont val="Segoe UI"/>
            <family val="2"/>
          </rPr>
          <t xml:space="preserve">Hinweis "Sanierungsprojekt": 
</t>
        </r>
        <r>
          <rPr>
            <sz val="9"/>
            <color indexed="81"/>
            <rFont val="Segoe UI"/>
            <family val="2"/>
          </rPr>
          <t>Bei Umrüstung in Bestandsgebäuden auf das Heizungssystem „Wärmepumpe“ werden zusätzliche bauliche Effizienzmaßnahmen getroffen (Umrüstung auf eine Flächenheizung, Adaptierung der Heizflächen, Adaptierung des Rohrleitungssystems, Dämmmaßnahmen, Fenstertausch, etc.).</t>
        </r>
      </text>
    </comment>
    <comment ref="E78" authorId="0" shapeId="0" xr:uid="{E66E65CA-377F-4D03-9DAB-E9D44C5D05D4}">
      <text>
        <r>
          <rPr>
            <b/>
            <sz val="9"/>
            <color indexed="81"/>
            <rFont val="Segoe UI"/>
            <family val="2"/>
          </rPr>
          <t xml:space="preserve">Hinweis Bauteilaktivierung: </t>
        </r>
        <r>
          <rPr>
            <sz val="9"/>
            <color indexed="81"/>
            <rFont val="Segoe UI"/>
            <family val="2"/>
          </rPr>
          <t xml:space="preserve">
Haupt-Wärmeabgabesystem zur Gebäudekonditionierung. Die aktivierten Bauteile haben zum Zwecke einer maßgeblichen thermischen Speicherkapazität zumindest 16 cm Stärke (ohne Dämmung etc.) und mindestens 1.500 kg/m³.</t>
        </r>
      </text>
    </comment>
    <comment ref="E79" authorId="0" shapeId="0" xr:uid="{47681B01-B21F-40F4-B6F4-50C199D2E643}">
      <text>
        <r>
          <rPr>
            <b/>
            <sz val="9"/>
            <color indexed="81"/>
            <rFont val="Segoe UI"/>
            <family val="2"/>
          </rPr>
          <t>Hinweis:
Anlagenstandort ist in einer Gemeinde, auf die Folgendes zutrifft:</t>
        </r>
        <r>
          <rPr>
            <sz val="9"/>
            <color indexed="81"/>
            <rFont val="Segoe UI"/>
            <family val="2"/>
          </rPr>
          <t xml:space="preserve">
 Gemeinde ist offiziell als e5-Gemeinde gelistet oder es liegt ein Beschluss der Gemeinde zum e5-Beitritt vor
 oder beschlossenes SKE der Gemeinde oder Beschluss zur Erstellung eines SKE liegt vor</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<sst xmlns="http://schemas.openxmlformats.org/spreadsheetml/2006/main" count="235" uniqueCount="214">
  <si>
    <t>Ort</t>
  </si>
  <si>
    <t>ja</t>
  </si>
  <si>
    <t>nein</t>
  </si>
  <si>
    <t>Projektbezeichnung</t>
  </si>
  <si>
    <t>Steckertyp</t>
  </si>
  <si>
    <t>DC</t>
  </si>
  <si>
    <t>AC</t>
  </si>
  <si>
    <t>CCS</t>
  </si>
  <si>
    <t>CHAdeMo</t>
  </si>
  <si>
    <t>Typ 2</t>
  </si>
  <si>
    <t>Stromart</t>
  </si>
  <si>
    <t>Bestand</t>
  </si>
  <si>
    <t xml:space="preserve">Wird oder ist es geplant für denselben Förderungsgegenstand eine Bundesförderung in Anspruch zu nehmen? </t>
  </si>
  <si>
    <t>Für diesen Antrag vertretungsbefugte Person:</t>
  </si>
  <si>
    <t>neu</t>
  </si>
  <si>
    <t>ja/nein</t>
  </si>
  <si>
    <t>Projektdaten zum Antrag</t>
  </si>
  <si>
    <r>
      <t xml:space="preserve">geplanter Projektbeginn </t>
    </r>
    <r>
      <rPr>
        <sz val="8"/>
        <rFont val="Calibri"/>
        <family val="2"/>
        <scheme val="minor"/>
      </rPr>
      <t>(TT.MM.JJJJ)</t>
    </r>
  </si>
  <si>
    <r>
      <t xml:space="preserve">geplantes Projektende bzw. geplante Inbetriebnahme </t>
    </r>
    <r>
      <rPr>
        <sz val="8"/>
        <rFont val="Calibri"/>
        <family val="2"/>
        <scheme val="minor"/>
      </rPr>
      <t>(TT.MM.JJJJ)</t>
    </r>
  </si>
  <si>
    <t>andere</t>
  </si>
  <si>
    <t>Zahlungsmethode</t>
  </si>
  <si>
    <t>Bankomatkarte</t>
  </si>
  <si>
    <t>Kreditkarte</t>
  </si>
  <si>
    <t>BEÖ-Karte</t>
  </si>
  <si>
    <t>QR-Code</t>
  </si>
  <si>
    <t>etc.</t>
  </si>
  <si>
    <t>Neuerrichtung</t>
  </si>
  <si>
    <t>Erweiterung einer bestehenden Anlage vor Ort</t>
  </si>
  <si>
    <t>Gesamtkosten netto</t>
  </si>
  <si>
    <t>Grundstücksnummer(n) und Einlagezahl(en)</t>
  </si>
  <si>
    <t>Email:</t>
  </si>
  <si>
    <t>Werden oder ist es geplant, weitere Förderungen durch andere Dienststellen des Landes Steiermark in Anspruch zu nehmen?</t>
  </si>
  <si>
    <t>nein (bitte Beschreibung im Innovationskonzept)</t>
  </si>
  <si>
    <t>Errichtungskosten in EUR (exkl. MwSt.)</t>
  </si>
  <si>
    <t>Vorsteuerabzugsberechtigung:</t>
  </si>
  <si>
    <t>ja (bitte Beschreibung im Innovationskonzept)</t>
  </si>
  <si>
    <t>Hinweis: notwendig für Vorberechnung der voraussichtlichen Förderungshöhe</t>
  </si>
  <si>
    <t>Angaben zur Förderung</t>
  </si>
  <si>
    <r>
      <t xml:space="preserve">Telefonnummer </t>
    </r>
    <r>
      <rPr>
        <sz val="8"/>
        <rFont val="Calibri"/>
        <family val="2"/>
        <scheme val="minor"/>
      </rPr>
      <t>(Festnetz oder Mobil)</t>
    </r>
    <r>
      <rPr>
        <sz val="11"/>
        <rFont val="Calibri"/>
        <family val="2"/>
        <scheme val="minor"/>
      </rPr>
      <t>:</t>
    </r>
  </si>
  <si>
    <r>
      <t xml:space="preserve">Straße und Nummer </t>
    </r>
    <r>
      <rPr>
        <sz val="8"/>
        <rFont val="Calibri"/>
        <family val="2"/>
        <scheme val="minor"/>
      </rPr>
      <t>(falls vorhanden)</t>
    </r>
  </si>
  <si>
    <r>
      <t xml:space="preserve">Katastralgemeinde </t>
    </r>
    <r>
      <rPr>
        <sz val="8"/>
        <rFont val="Calibri"/>
        <family val="2"/>
        <scheme val="minor"/>
      </rPr>
      <t>(Nummer und Name)</t>
    </r>
  </si>
  <si>
    <r>
      <t xml:space="preserve">GrundstückseigentümerIn </t>
    </r>
    <r>
      <rPr>
        <sz val="8"/>
        <rFont val="Calibri"/>
        <family val="2"/>
        <scheme val="minor"/>
      </rPr>
      <t>(falls nicht ident mit FörderungswerberIn)</t>
    </r>
  </si>
  <si>
    <r>
      <t xml:space="preserve">Gesamtkosten brutto </t>
    </r>
    <r>
      <rPr>
        <sz val="8"/>
        <rFont val="Calibri"/>
        <family val="2"/>
        <scheme val="minor"/>
      </rPr>
      <t>(falls nicht vorsteuerabzugsberechtigt)</t>
    </r>
  </si>
  <si>
    <t>Kurzzeitspeicher (bis zu einem Tag)</t>
  </si>
  <si>
    <t>&gt;1 (bitte Beschreibung im Innovationskonzept)</t>
  </si>
  <si>
    <t>nein (bitte um Begründung im Innovationskonzept)</t>
  </si>
  <si>
    <t>ja (Ergebnisse bitte dem Antrag beilegen)</t>
  </si>
  <si>
    <t>Standort der Anlage</t>
  </si>
  <si>
    <t>Mess-, Steuerungs- und Regelungstechnik</t>
  </si>
  <si>
    <t>Systemeinbindung, Installation/Montage, Inbetriebnahme</t>
  </si>
  <si>
    <t>Mittelfristspeicher (Tage bis Wochen)</t>
  </si>
  <si>
    <t>Langzeitspeicher (Monate, saisonal)</t>
  </si>
  <si>
    <t>Großunternehmen</t>
  </si>
  <si>
    <t>Mittleres Unternehmen</t>
  </si>
  <si>
    <t>Gebäudekonditionierung</t>
  </si>
  <si>
    <t>Sonstiges (bitte Beschreibung im Innovationskonzept)</t>
  </si>
  <si>
    <t>Photovoltaikanlage</t>
  </si>
  <si>
    <t>Windkraft</t>
  </si>
  <si>
    <t>Prozessoptimierung, Abwärmenutzung</t>
  </si>
  <si>
    <t>Referenzkosten</t>
  </si>
  <si>
    <t>Alle Projektangaben ausgefüllt?</t>
  </si>
  <si>
    <t>Postleitzahl</t>
  </si>
  <si>
    <t>Detaillierte Angebote beigelegt?</t>
  </si>
  <si>
    <t>Relevante Datenblätter beigelegt?</t>
  </si>
  <si>
    <t>Lageplan beigelegt?</t>
  </si>
  <si>
    <t>Ansichten, Schnitte, Fotomontagen beigelegt?</t>
  </si>
  <si>
    <t>FörderungswerberIn ist EigentümerIn des Grundstücks/der Grundstücke</t>
  </si>
  <si>
    <t>Unternehmensgröße laut EU-Definition (2003/361/EG):</t>
  </si>
  <si>
    <r>
      <rPr>
        <b/>
        <i/>
        <sz val="11"/>
        <rFont val="Calibri"/>
        <family val="2"/>
        <scheme val="minor"/>
      </rPr>
      <t xml:space="preserve">Hinweis: </t>
    </r>
    <r>
      <rPr>
        <i/>
        <sz val="11"/>
        <rFont val="Calibri"/>
        <family val="2"/>
        <scheme val="minor"/>
      </rPr>
      <t>Voraussetzung für die Bearbeitung des Förderungsantrages ist ein vollständig ausgefüllter Antrag und die Vorlage aller erforderlichen Unterlagen.</t>
    </r>
  </si>
  <si>
    <t>Sämtliche zutreffende Felder sind PFLICHTFELDER (mit * gekennzeichnet)!</t>
  </si>
  <si>
    <t>PROJEKTDATEN*</t>
  </si>
  <si>
    <t>ALLGEMEINE ANGABEN*</t>
  </si>
  <si>
    <t>ja, Förderzusage erhalten</t>
  </si>
  <si>
    <t>ja, bereits angesucht</t>
  </si>
  <si>
    <t>ja, Ansuchen geplant</t>
  </si>
  <si>
    <t>nein, aber noch geplant (bitte um Begründung im Innovationskonzept)</t>
  </si>
  <si>
    <t>Wenn ja, Bezeichnung der Förderungsschiene bzw. Förderstelle:</t>
  </si>
  <si>
    <t>Angabe zur Höhe der für das Vorhaben benötigten öffentlichen Investitionsförderung (in EUR):</t>
  </si>
  <si>
    <r>
      <t xml:space="preserve">Hinweis: Leistung in </t>
    </r>
    <r>
      <rPr>
        <b/>
        <i/>
        <sz val="8"/>
        <rFont val="Calibri"/>
        <family val="2"/>
        <scheme val="minor"/>
      </rPr>
      <t>Kilowatt (kW);</t>
    </r>
    <r>
      <rPr>
        <i/>
        <sz val="8"/>
        <rFont val="Calibri"/>
        <family val="2"/>
        <scheme val="minor"/>
      </rPr>
      <t xml:space="preserve"> notwendig für Vorberechnung der voraussichtlichen Förderungshöhe</t>
    </r>
  </si>
  <si>
    <r>
      <t xml:space="preserve">Hinweis: Angabe in </t>
    </r>
    <r>
      <rPr>
        <b/>
        <i/>
        <sz val="8"/>
        <rFont val="Calibri"/>
        <family val="2"/>
        <scheme val="minor"/>
      </rPr>
      <t>Kilowattstunden (kWh)</t>
    </r>
    <r>
      <rPr>
        <i/>
        <sz val="8"/>
        <rFont val="Calibri"/>
        <family val="2"/>
        <scheme val="minor"/>
      </rPr>
      <t xml:space="preserve"> pro Jahr notwendig für die Berechnung der CO</t>
    </r>
    <r>
      <rPr>
        <i/>
        <vertAlign val="subscript"/>
        <sz val="8"/>
        <rFont val="Calibri"/>
        <family val="2"/>
        <scheme val="minor"/>
      </rPr>
      <t>2</t>
    </r>
    <r>
      <rPr>
        <i/>
        <sz val="8"/>
        <rFont val="Calibri"/>
        <family val="2"/>
        <scheme val="minor"/>
      </rPr>
      <t>-Einsparungen</t>
    </r>
  </si>
  <si>
    <t>Kraft-Wärme-Kopplung (z.B. Biomasse-KWK)</t>
  </si>
  <si>
    <t>Abschließende Angaben; Beilagen zum Förderungsansuchen*</t>
  </si>
  <si>
    <r>
      <rPr>
        <i/>
        <vertAlign val="superscript"/>
        <sz val="8"/>
        <color theme="1"/>
        <rFont val="Calibri"/>
        <family val="2"/>
        <scheme val="minor"/>
      </rPr>
      <t>1</t>
    </r>
    <r>
      <rPr>
        <i/>
        <sz val="8"/>
        <color theme="1"/>
        <rFont val="Calibri"/>
        <family val="2"/>
        <scheme val="minor"/>
      </rPr>
      <t xml:space="preserve"> nur im Falle einer juristische Person auszufüllen</t>
    </r>
  </si>
  <si>
    <r>
      <t>Vertretungsfunktion</t>
    </r>
    <r>
      <rPr>
        <vertAlign val="superscript"/>
        <sz val="11"/>
        <rFont val="Calibri"/>
        <family val="2"/>
        <scheme val="minor"/>
      </rPr>
      <t>1</t>
    </r>
    <r>
      <rPr>
        <sz val="11"/>
        <rFont val="Calibri"/>
        <family val="2"/>
        <scheme val="minor"/>
      </rPr>
      <t xml:space="preserve"> </t>
    </r>
    <r>
      <rPr>
        <sz val="8"/>
        <rFont val="Calibri"/>
        <family val="2"/>
        <scheme val="minor"/>
      </rPr>
      <t>(z.B. Geschäftungsführung etc.)</t>
    </r>
    <r>
      <rPr>
        <sz val="10"/>
        <rFont val="Calibri"/>
        <family val="2"/>
        <scheme val="minor"/>
      </rPr>
      <t>:</t>
    </r>
  </si>
  <si>
    <r>
      <t>Nachname</t>
    </r>
    <r>
      <rPr>
        <vertAlign val="superscript"/>
        <sz val="11"/>
        <rFont val="Calibri"/>
        <family val="2"/>
        <scheme val="minor"/>
      </rPr>
      <t>1</t>
    </r>
    <r>
      <rPr>
        <sz val="11"/>
        <rFont val="Calibri"/>
        <family val="2"/>
        <scheme val="minor"/>
      </rPr>
      <t>:</t>
    </r>
  </si>
  <si>
    <r>
      <t>Vorname</t>
    </r>
    <r>
      <rPr>
        <vertAlign val="superscript"/>
        <sz val="11"/>
        <rFont val="Calibri"/>
        <family val="2"/>
        <scheme val="minor"/>
      </rPr>
      <t>1</t>
    </r>
    <r>
      <rPr>
        <sz val="11"/>
        <rFont val="Calibri"/>
        <family val="2"/>
        <scheme val="minor"/>
      </rPr>
      <t>:</t>
    </r>
  </si>
  <si>
    <t>Gebäudekonditionierung Wohnbau</t>
  </si>
  <si>
    <t>Prozesswärme</t>
  </si>
  <si>
    <t>Gebäudekonditionierung sonstige Gebäude</t>
  </si>
  <si>
    <t>Außenluft</t>
  </si>
  <si>
    <t>Erdreich</t>
  </si>
  <si>
    <t>Grundwasser</t>
  </si>
  <si>
    <t>Abwärme</t>
  </si>
  <si>
    <t>Wärmepumpenhersteller</t>
  </si>
  <si>
    <t>Technische Angaben zur Wärmepumpe</t>
  </si>
  <si>
    <t>Standort der Anlage im Versorgungsgebiet mit hocheffizienter Fernwärme?</t>
  </si>
  <si>
    <t>Jährliche Wärmeerzeugung durch Wärmepumpe [kWh]</t>
  </si>
  <si>
    <t>Berechnete Jahresarbeitszahl durch Befugten</t>
  </si>
  <si>
    <t>Zuschlagsmöglichkeiten</t>
  </si>
  <si>
    <t>Ersetzt die Wärmepumpe eine bereits bestehende Wärmeversorgung?:</t>
  </si>
  <si>
    <t>Wenn ja, welchen Energieträger hat die Bestandsanlage?</t>
  </si>
  <si>
    <t>Wenn zutreffend: Größe PV-Anlage [kWp]</t>
  </si>
  <si>
    <t>ja, e5-Gemeinde</t>
  </si>
  <si>
    <t>ja, Gemeinde mit beschlossenem SKE</t>
  </si>
  <si>
    <r>
      <t>Jährliche CO</t>
    </r>
    <r>
      <rPr>
        <vertAlign val="subscript"/>
        <sz val="11"/>
        <rFont val="Calibri"/>
        <family val="2"/>
        <scheme val="minor"/>
      </rPr>
      <t>2</t>
    </r>
    <r>
      <rPr>
        <sz val="11"/>
        <rFont val="Calibri"/>
        <family val="2"/>
        <scheme val="minor"/>
      </rPr>
      <t>-Einsparung (einheitlich 0,247 kg/kWh) in [kg]</t>
    </r>
  </si>
  <si>
    <t>Anlagenschema (z.B. Hydraulikschema) beigelegt?</t>
  </si>
  <si>
    <t>Beantragung Zuschlag "Sanierungsprojekt":</t>
  </si>
  <si>
    <t>Wenn zutreffend: Größe PVT-Anlage [m²]:</t>
  </si>
  <si>
    <t>Wenn zutreffend: Größe Solarthermieanlage [m²]:</t>
  </si>
  <si>
    <t>Berechnung Jahresarbeitszahl beigelegt?</t>
  </si>
  <si>
    <t>Nachweise bei Inanspruchnahme der Zuschläge beigelegt?</t>
  </si>
  <si>
    <t>Welche Energiemenge wird durch die Wärmepumpe ersetzt [kWh/a]?</t>
  </si>
  <si>
    <t>Wärmepumpe primär für Warmwasserbereitung</t>
  </si>
  <si>
    <t>Wärmepumpe primär für Heizung</t>
  </si>
  <si>
    <t>Wärmepumpe für Heizung und Warmwasserbereitung</t>
  </si>
  <si>
    <t>Beantragung Zuschlag "e5-Gemeinde oder Gemeinde mit beschlossenem SKE":</t>
  </si>
  <si>
    <t>Beantragung Zuschlag "Bauteilaktivierung":</t>
  </si>
  <si>
    <r>
      <t xml:space="preserve">Allgemeine Angaben </t>
    </r>
    <r>
      <rPr>
        <b/>
        <i/>
        <sz val="8"/>
        <rFont val="Calibri"/>
        <family val="2"/>
        <scheme val="minor"/>
      </rPr>
      <t>(genaue Beschreibung im Innovationskonzept)</t>
    </r>
  </si>
  <si>
    <r>
      <t xml:space="preserve">Thermische Leistung der Wärmepumpe in </t>
    </r>
    <r>
      <rPr>
        <b/>
        <sz val="11"/>
        <rFont val="Calibri"/>
        <family val="2"/>
        <scheme val="minor"/>
      </rPr>
      <t>[kW]</t>
    </r>
  </si>
  <si>
    <t>Einsatzweck</t>
  </si>
  <si>
    <t>Wenn Einsatzzweck Gebäudekonditionierung</t>
  </si>
  <si>
    <t>Herkunft des eingesetzten Stroms aus erneuerbaren Energieträgern</t>
  </si>
  <si>
    <t>Nachweis zur Herkunft des eingesetzten Stroms beigelegt?</t>
  </si>
  <si>
    <t>Ökostrombezug</t>
  </si>
  <si>
    <t>neu zu errichtende PV-Anlage</t>
  </si>
  <si>
    <t>Teilnahme an einer Energiegemeinschaft</t>
  </si>
  <si>
    <t>ja (bitte Ablehnungsbestätigung des Netzbetreibers beilegen)</t>
  </si>
  <si>
    <t>Wärmepumpe</t>
  </si>
  <si>
    <t>Pufferspeicher</t>
  </si>
  <si>
    <t>Wärmequellenanlage</t>
  </si>
  <si>
    <t>Primärseitige hydraulische Installation</t>
  </si>
  <si>
    <t>Elektrische Installation</t>
  </si>
  <si>
    <r>
      <t xml:space="preserve">Notwendige bauliche Maßnahmen </t>
    </r>
    <r>
      <rPr>
        <i/>
        <sz val="9"/>
        <rFont val="Calibri"/>
        <family val="2"/>
        <scheme val="minor"/>
      </rPr>
      <t>(direkter Zusammenhang mit Förderungsgegenstand)</t>
    </r>
  </si>
  <si>
    <t>Art der Wärmepumpe</t>
  </si>
  <si>
    <t>thermisch angetriebene Wärmepumpe (Absorptions- und Adsorption)</t>
  </si>
  <si>
    <t>elektrisch angetriebene Wärmepumpe (Kompression)</t>
  </si>
  <si>
    <t>Welche Art von Sonnenenergienutzung ist geplant?</t>
  </si>
  <si>
    <t>Bezeichnung des Kältemittels</t>
  </si>
  <si>
    <t>Global Warming Potential (GWP) des Kältemittels</t>
  </si>
  <si>
    <t>Verpflichtend bei Wärmepumpen zur Gebäudekonditionierung</t>
  </si>
  <si>
    <t>Erdgas</t>
  </si>
  <si>
    <t>Fernwärme (hocheffizient oder erneuerbar)</t>
  </si>
  <si>
    <t>Fernwärme (fossil)</t>
  </si>
  <si>
    <t>Flüssiggas</t>
  </si>
  <si>
    <t>Biomasse</t>
  </si>
  <si>
    <t>Öl</t>
  </si>
  <si>
    <t>Strom</t>
  </si>
  <si>
    <t>Jährlicher Stromverbrauch der Wärmepumpe [kWh]</t>
  </si>
  <si>
    <t>Nachweis über Stromliefervertrag</t>
  </si>
  <si>
    <t>Sonnenenergie</t>
  </si>
  <si>
    <t>Biogas</t>
  </si>
  <si>
    <t>Bei elektrisch angetriebenen Wärmepumpen: Art der Wärmequelle</t>
  </si>
  <si>
    <t>Bei thermisch angetriebenen Wärmepumpen: Art der Antriebsenergie</t>
  </si>
  <si>
    <t>Nachweis Einhaltung Schallimmissionsanforderungen?</t>
  </si>
  <si>
    <t>Bei Außenluft-Wärmepumpen Wohnbau:</t>
  </si>
  <si>
    <t>Angaben zur Dimensionierung beigelegt?</t>
  </si>
  <si>
    <t>voraussichtliche Zuschläge %</t>
  </si>
  <si>
    <t>Basisförderung %</t>
  </si>
  <si>
    <t>Erneuerbare</t>
  </si>
  <si>
    <t>max. mögliche Förderung %</t>
  </si>
  <si>
    <t>AGVO</t>
  </si>
  <si>
    <t>GU</t>
  </si>
  <si>
    <t>MU</t>
  </si>
  <si>
    <t>KU</t>
  </si>
  <si>
    <t>Privat</t>
  </si>
  <si>
    <t>Status</t>
  </si>
  <si>
    <t>AGVO Typ</t>
  </si>
  <si>
    <t>Effizienz (Abwärme)</t>
  </si>
  <si>
    <t>Kleinunternehmen, Kleinstunternehmen</t>
  </si>
  <si>
    <t>M</t>
  </si>
  <si>
    <t>N</t>
  </si>
  <si>
    <t>O</t>
  </si>
  <si>
    <t>P</t>
  </si>
  <si>
    <t>Elektrische Leistung der Wärmepumpe in [kW]</t>
  </si>
  <si>
    <t>Wenn zutreffend als Nachweis: Größe PV-Anlage [kWp]</t>
  </si>
  <si>
    <t>FÖRDERUNG VON INNOVATIVEN WÄRMEPUMPEN</t>
  </si>
  <si>
    <t>Name FörderungswerberIn:</t>
  </si>
  <si>
    <t>Typenbezeichnung der Wärmepumpe</t>
  </si>
  <si>
    <t>Beantragung Zuschlag für alternative Kältemittel (GWP &lt;150):</t>
  </si>
  <si>
    <t>Kostenposition</t>
  </si>
  <si>
    <t>PV-Anlage</t>
  </si>
  <si>
    <t>Solarthermieanlage</t>
  </si>
  <si>
    <t>PVT-Anlage</t>
  </si>
  <si>
    <t>tatsächliche Förderung %</t>
  </si>
  <si>
    <t>Eigene PV-Anlage (Bestand)</t>
  </si>
  <si>
    <t>Eigene PV-Anlage (Neuerrichtung)</t>
  </si>
  <si>
    <t>EINGEREICHTES MODUL*</t>
  </si>
  <si>
    <t>Modul 1: Innovatives Umsetzungskonzept</t>
  </si>
  <si>
    <t>Modul 2: Konkrete Projektumsetzung</t>
  </si>
  <si>
    <t>Berechnung Förderung Konzept</t>
  </si>
  <si>
    <t>Beantragung Zuschlag für alternative Kältemittel (GWP &lt;1500):</t>
  </si>
  <si>
    <t>Beantragung Zuschlag Jahresarbeitszahl &gt; 3,5:</t>
  </si>
  <si>
    <t>Detail- und Ausführungsplanung</t>
  </si>
  <si>
    <r>
      <t xml:space="preserve">Abschätzung des Realisierungszeitraumes für die Umsetzung  </t>
    </r>
    <r>
      <rPr>
        <sz val="8"/>
        <rFont val="Calibri"/>
        <family val="2"/>
        <scheme val="minor"/>
      </rPr>
      <t>(MM.JJJJ - MM.JJJJ)</t>
    </r>
  </si>
  <si>
    <r>
      <t xml:space="preserve">Vsl. Höhe der Investition zur Umsetzung des im Konzept beschriebenen Projektes </t>
    </r>
    <r>
      <rPr>
        <sz val="8"/>
        <rFont val="Calibri"/>
        <family val="2"/>
        <scheme val="minor"/>
      </rPr>
      <t>(exkl. MwSt.)</t>
    </r>
  </si>
  <si>
    <t>Modul 1:</t>
  </si>
  <si>
    <t>Förderung - De Minimis möglich:</t>
  </si>
  <si>
    <t>Förderung - De Minimis nicht möglich:</t>
  </si>
  <si>
    <t>Max. Förderung</t>
  </si>
  <si>
    <t>20% der vsl. Investitionskosten</t>
  </si>
  <si>
    <t>Kosten:</t>
  </si>
  <si>
    <t>Sonstiges</t>
  </si>
  <si>
    <t>Erstellung Innovatives Umsetzungskonzept</t>
  </si>
  <si>
    <t>Modul 2:</t>
  </si>
  <si>
    <t>Theoretischer Investitionszuschuss:</t>
  </si>
  <si>
    <t>Beantragung Zuschlag "Erweiterte Kombi PV- od. PVT-Anlage":</t>
  </si>
  <si>
    <r>
      <t xml:space="preserve">Wird die Förderung als </t>
    </r>
    <r>
      <rPr>
        <b/>
        <sz val="11"/>
        <rFont val="Calibri"/>
        <family val="2"/>
        <scheme val="minor"/>
      </rPr>
      <t>De-minimis-Beihilfe</t>
    </r>
    <r>
      <rPr>
        <sz val="11"/>
        <rFont val="Calibri"/>
        <family val="2"/>
        <scheme val="minor"/>
      </rPr>
      <t xml:space="preserve"> geltend gemacht?</t>
    </r>
  </si>
  <si>
    <r>
      <t xml:space="preserve">Umsetzungszeitraum </t>
    </r>
    <r>
      <rPr>
        <b/>
        <sz val="8"/>
        <rFont val="Calibri"/>
        <family val="2"/>
        <scheme val="minor"/>
      </rPr>
      <t>des Konzeptes (Modul 1) bzw. der konkreten Umsetzung (Modul 2)</t>
    </r>
  </si>
  <si>
    <t>Falls zutreffend: "De-minimis"-Erklärung beigelegt?</t>
  </si>
  <si>
    <t>Wenn Einsatzzweck im Wohnbau, Größe der Bruttogeschossfläche [m²]</t>
  </si>
  <si>
    <t>gemäß Ausschreibung in der Grazer Zeitung am 13.10.2023</t>
  </si>
  <si>
    <t>voraussichtliche Förderungshöhe (UNVERBINDLICHE Vorberechnung - vorbehaltlich Juryentscheid und korrekter Eingabe sämtlicher erforderlicher Angaben, etc.!)</t>
  </si>
  <si>
    <t xml:space="preserve">Erfolgte in der Vergangenheit bereits ein Förderansuchen zum "Modul 1: Innovatives Umsetzungkonzept" bzw. wurden bereits Fördergelder für diesen Fördergegenstand gewährt? </t>
  </si>
  <si>
    <t>Ausgefülltes Projektkonzept beigelegt?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</si>
</sst>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quot;€&quot;\ #,##0.00"/>
    <numFmt numFmtId="165" formatCode="#,##0&quot; kg/a&quot;"/>
    <numFmt numFmtId="166" formatCode="#,##0.0&quot; kW&quot;"/>
  </numFmts>
  <fonts count="4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8"/>
      <name val="Calibri"/>
      <family val="2"/>
      <scheme val="minor"/>
    </font>
    <font>
      <i/>
      <sz val="8"/>
      <name val="Calibri"/>
      <family val="2"/>
      <scheme val="minor"/>
    </font>
    <font>
      <i/>
      <sz val="11"/>
      <name val="Calibri"/>
      <family val="2"/>
      <scheme val="minor"/>
    </font>
    <font>
      <b/>
      <sz val="20"/>
      <name val="Calibri"/>
      <family val="2"/>
      <scheme val="minor"/>
    </font>
    <font>
      <b/>
      <sz val="14"/>
      <name val="Calibri"/>
      <family val="2"/>
      <scheme val="minor"/>
    </font>
    <font>
      <strike/>
      <sz val="11"/>
      <name val="Calibri"/>
      <family val="2"/>
      <scheme val="minor"/>
    </font>
    <font>
      <i/>
      <sz val="9"/>
      <name val="Calibri"/>
      <family val="2"/>
      <scheme val="minor"/>
    </font>
    <font>
      <b/>
      <i/>
      <sz val="11"/>
      <name val="Calibri"/>
      <family val="2"/>
      <scheme val="minor"/>
    </font>
    <font>
      <sz val="10"/>
      <name val="Calibri"/>
      <family val="2"/>
      <scheme val="minor"/>
    </font>
    <font>
      <b/>
      <sz val="10"/>
      <name val="Calibri"/>
      <family val="2"/>
      <scheme val="minor"/>
    </font>
    <font>
      <b/>
      <i/>
      <sz val="8"/>
      <name val="Calibri"/>
      <family val="2"/>
      <scheme val="minor"/>
    </font>
    <font>
      <u/>
      <sz val="11"/>
      <name val="Calibri"/>
      <family val="2"/>
      <scheme val="minor"/>
    </font>
    <font>
      <sz val="11"/>
      <color theme="1"/>
      <name val="Calibri"/>
      <family val="2"/>
      <scheme val="minor"/>
    </font>
    <font>
      <sz val="11"/>
      <color theme="0"/>
      <name val="Calibri"/>
      <family val="2"/>
      <scheme val="minor"/>
    </font>
    <font>
      <vertAlign val="subscript"/>
      <sz val="11"/>
      <name val="Calibri"/>
      <family val="2"/>
      <scheme val="minor"/>
    </font>
    <font>
      <sz val="9"/>
      <color indexed="81"/>
      <name val="Segoe UI"/>
      <family val="2"/>
    </font>
    <font>
      <b/>
      <sz val="9"/>
      <color indexed="81"/>
      <name val="Segoe UI"/>
      <family val="2"/>
    </font>
    <font>
      <b/>
      <i/>
      <sz val="10"/>
      <color rgb="FFFF0000"/>
      <name val="Calibri"/>
      <family val="2"/>
      <scheme val="minor"/>
    </font>
    <font>
      <i/>
      <vertAlign val="subscript"/>
      <sz val="8"/>
      <name val="Calibri"/>
      <family val="2"/>
      <scheme val="minor"/>
    </font>
    <font>
      <b/>
      <i/>
      <sz val="9"/>
      <color rgb="FFFF0000"/>
      <name val="Calibri"/>
      <family val="2"/>
      <scheme val="minor"/>
    </font>
    <font>
      <i/>
      <sz val="8"/>
      <color theme="1"/>
      <name val="Calibri"/>
      <family val="2"/>
      <scheme val="minor"/>
    </font>
    <font>
      <i/>
      <vertAlign val="superscript"/>
      <sz val="8"/>
      <color theme="1"/>
      <name val="Calibri"/>
      <family val="2"/>
      <scheme val="minor"/>
    </font>
    <font>
      <vertAlign val="superscript"/>
      <sz val="11"/>
      <name val="Calibri"/>
      <family val="2"/>
      <scheme val="minor"/>
    </font>
    <font>
      <i/>
      <sz val="10"/>
      <color theme="2" tint="-0.249977111117893"/>
      <name val="Calibri"/>
      <family val="2"/>
      <scheme val="minor"/>
    </font>
    <font>
      <i/>
      <sz val="10"/>
      <color theme="1"/>
      <name val="Calibri"/>
      <family val="2"/>
      <scheme val="minor"/>
    </font>
    <font>
      <sz val="10"/>
      <color theme="1"/>
      <name val="Calibri"/>
      <family val="2"/>
      <scheme val="minor"/>
    </font>
    <font>
      <b/>
      <i/>
      <sz val="10"/>
      <color theme="5" tint="0.59999389629810485"/>
      <name val="Calibri"/>
      <family val="2"/>
      <scheme val="minor"/>
    </font>
    <font>
      <i/>
      <sz val="10"/>
      <color theme="5" tint="0.59999389629810485"/>
      <name val="Calibri"/>
      <family val="2"/>
      <scheme val="minor"/>
    </font>
    <font>
      <b/>
      <sz val="8"/>
      <name val="Calibri"/>
      <family val="2"/>
      <scheme val="minor"/>
    </font>
    <font>
      <i/>
      <sz val="11"/>
      <color rgb="FFFF0000"/>
      <name val="Calibri"/>
      <family val="2"/>
      <scheme val="minor"/>
    </font>
    <font>
      <i/>
      <sz val="8"/>
      <color theme="0"/>
      <name val="Calibri"/>
      <family val="2"/>
      <scheme val="minor"/>
    </font>
    <font>
      <i/>
      <sz val="11"/>
      <color theme="0"/>
      <name val="Calibri"/>
      <family val="2"/>
      <scheme val="minor"/>
    </font>
    <font>
      <b/>
      <sz val="10"/>
      <color theme="0"/>
      <name val="Calibri"/>
      <family val="2"/>
      <scheme val="minor"/>
    </font>
    <font>
      <sz val="8"/>
      <color theme="0"/>
      <name val="Calibri"/>
      <family val="2"/>
      <scheme val="minor"/>
    </font>
    <font>
      <i/>
      <sz val="10"/>
      <color rgb="FFFF0000"/>
      <name val="Calibri"/>
      <family val="2"/>
      <scheme val="minor"/>
    </font>
    <font>
      <b/>
      <sz val="11"/>
      <color theme="0"/>
      <name val="Calibri"/>
      <family val="2"/>
      <scheme val="minor"/>
    </font>
    <font>
      <strike/>
      <sz val="11"/>
      <color theme="0"/>
      <name val="Calibri"/>
      <family val="2"/>
      <scheme val="minor"/>
    </font>
    <font>
      <b/>
      <i/>
      <sz val="8"/>
      <color theme="0"/>
      <name val="Calibri"/>
      <family val="2"/>
      <scheme val="minor"/>
    </font>
    <font>
      <b/>
      <i/>
      <sz val="10"/>
      <color theme="0"/>
      <name val="Calibri"/>
      <family val="2"/>
      <scheme val="minor"/>
    </font>
    <font>
      <b/>
      <i/>
      <sz val="11"/>
      <color theme="0"/>
      <name val="Calibri"/>
      <family val="2"/>
      <scheme val="minor"/>
    </font>
    <font>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007B4A"/>
        <bgColor indexed="64"/>
      </patternFill>
    </fill>
    <fill>
      <patternFill patternType="solid">
        <fgColor theme="2"/>
        <bgColor indexed="64"/>
      </patternFill>
    </fill>
    <fill>
      <patternFill patternType="solid">
        <fgColor theme="0" tint="-0.14999847407452621"/>
        <bgColor indexed="64"/>
      </patternFill>
    </fill>
  </fills>
  <borders count="23">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178">
    <xf numFmtId="0" fontId="0" fillId="0" borderId="0" xfId="0"/>
    <xf numFmtId="0" fontId="4" fillId="2" borderId="0" xfId="0" applyFont="1" applyFill="1"/>
    <xf numFmtId="0" fontId="3" fillId="2" borderId="0" xfId="0" applyFont="1" applyFill="1"/>
    <xf numFmtId="0" fontId="2" fillId="0" borderId="0" xfId="0" applyFont="1"/>
    <xf numFmtId="0" fontId="3" fillId="2" borderId="0" xfId="0" applyFont="1" applyFill="1" applyAlignment="1">
      <alignment horizontal="left" vertical="top"/>
    </xf>
    <xf numFmtId="0" fontId="3" fillId="2" borderId="0" xfId="0" applyFont="1" applyFill="1" applyAlignment="1">
      <alignment horizontal="left"/>
    </xf>
    <xf numFmtId="0" fontId="3" fillId="0" borderId="0" xfId="0" applyFont="1"/>
    <xf numFmtId="0" fontId="6" fillId="0" borderId="0" xfId="0" applyFont="1"/>
    <xf numFmtId="0" fontId="7" fillId="0" borderId="0" xfId="0" applyFont="1"/>
    <xf numFmtId="0" fontId="3" fillId="4" borderId="6" xfId="0" applyFont="1" applyFill="1" applyBorder="1"/>
    <xf numFmtId="0" fontId="3" fillId="2" borderId="7" xfId="0" applyFont="1" applyFill="1" applyBorder="1"/>
    <xf numFmtId="0" fontId="3" fillId="2" borderId="8" xfId="0" applyFont="1" applyFill="1" applyBorder="1"/>
    <xf numFmtId="0" fontId="3" fillId="4" borderId="9" xfId="0" applyFont="1" applyFill="1" applyBorder="1"/>
    <xf numFmtId="0" fontId="8" fillId="2" borderId="0" xfId="0" applyFont="1" applyFill="1"/>
    <xf numFmtId="0" fontId="3" fillId="2" borderId="10" xfId="0" applyFont="1" applyFill="1" applyBorder="1"/>
    <xf numFmtId="0" fontId="10" fillId="0" borderId="0" xfId="0" applyFont="1"/>
    <xf numFmtId="0" fontId="7" fillId="2" borderId="0" xfId="0" applyFont="1" applyFill="1"/>
    <xf numFmtId="0" fontId="3" fillId="2" borderId="2" xfId="0" applyFont="1" applyFill="1" applyBorder="1"/>
    <xf numFmtId="0" fontId="3" fillId="2" borderId="11" xfId="0" applyFont="1" applyFill="1" applyBorder="1"/>
    <xf numFmtId="0" fontId="9" fillId="2" borderId="0" xfId="0" applyFont="1" applyFill="1"/>
    <xf numFmtId="0" fontId="3" fillId="2" borderId="10" xfId="0" applyFont="1" applyFill="1" applyBorder="1" applyAlignment="1">
      <alignment horizontal="left" vertical="top"/>
    </xf>
    <xf numFmtId="0" fontId="6" fillId="2" borderId="0" xfId="0" applyFont="1" applyFill="1"/>
    <xf numFmtId="0" fontId="3" fillId="2" borderId="0" xfId="0" applyFont="1" applyFill="1" applyAlignment="1">
      <alignment vertical="top" wrapText="1"/>
    </xf>
    <xf numFmtId="0" fontId="3" fillId="2" borderId="10" xfId="0" applyFont="1" applyFill="1" applyBorder="1" applyAlignment="1">
      <alignment vertical="top" wrapText="1"/>
    </xf>
    <xf numFmtId="14" fontId="3" fillId="2" borderId="0" xfId="0" applyNumberFormat="1" applyFont="1" applyFill="1" applyAlignment="1">
      <alignment horizontal="left" vertical="top"/>
    </xf>
    <xf numFmtId="0" fontId="3" fillId="2" borderId="0" xfId="0" applyFont="1" applyFill="1" applyAlignment="1">
      <alignment horizontal="left" vertical="center"/>
    </xf>
    <xf numFmtId="0" fontId="7" fillId="4" borderId="9" xfId="0" applyFont="1" applyFill="1" applyBorder="1"/>
    <xf numFmtId="164" fontId="3" fillId="3" borderId="5" xfId="0" applyNumberFormat="1" applyFont="1" applyFill="1" applyBorder="1" applyAlignment="1" applyProtection="1">
      <alignment vertical="top"/>
      <protection locked="0"/>
    </xf>
    <xf numFmtId="164" fontId="3" fillId="3" borderId="5" xfId="0" applyNumberFormat="1" applyFont="1" applyFill="1" applyBorder="1" applyAlignment="1">
      <alignment vertical="top"/>
    </xf>
    <xf numFmtId="0" fontId="13" fillId="4" borderId="9" xfId="0" applyFont="1" applyFill="1" applyBorder="1"/>
    <xf numFmtId="0" fontId="13" fillId="0" borderId="0" xfId="0" applyFont="1"/>
    <xf numFmtId="0" fontId="4" fillId="0" borderId="0" xfId="0" applyFont="1"/>
    <xf numFmtId="0" fontId="4" fillId="2" borderId="0" xfId="0" applyFont="1" applyFill="1" applyAlignment="1">
      <alignment vertical="center"/>
    </xf>
    <xf numFmtId="0" fontId="3" fillId="4" borderId="14" xfId="0" applyFont="1" applyFill="1" applyBorder="1"/>
    <xf numFmtId="0" fontId="3" fillId="2" borderId="15" xfId="0" applyFont="1" applyFill="1" applyBorder="1"/>
    <xf numFmtId="0" fontId="1" fillId="0" borderId="0" xfId="0" applyFont="1"/>
    <xf numFmtId="0" fontId="16" fillId="2" borderId="0" xfId="0" applyFont="1" applyFill="1" applyAlignment="1">
      <alignment horizontal="left" vertical="center"/>
    </xf>
    <xf numFmtId="0" fontId="14" fillId="5" borderId="18" xfId="0" applyFont="1" applyFill="1" applyBorder="1" applyAlignment="1">
      <alignment horizontal="center" vertical="center" wrapText="1"/>
    </xf>
    <xf numFmtId="0" fontId="3" fillId="2" borderId="17" xfId="0" applyFont="1" applyFill="1" applyBorder="1"/>
    <xf numFmtId="0" fontId="3" fillId="2" borderId="15" xfId="0" applyFont="1" applyFill="1" applyBorder="1" applyAlignment="1">
      <alignment horizontal="left" vertical="center"/>
    </xf>
    <xf numFmtId="0" fontId="3" fillId="2" borderId="20" xfId="0" applyFont="1" applyFill="1" applyBorder="1"/>
    <xf numFmtId="0" fontId="3" fillId="2" borderId="0" xfId="0" applyFont="1" applyFill="1" applyAlignment="1">
      <alignment horizontal="left" indent="1"/>
    </xf>
    <xf numFmtId="0" fontId="22" fillId="2" borderId="0" xfId="0" applyFont="1" applyFill="1" applyAlignment="1">
      <alignment horizontal="left" indent="1"/>
    </xf>
    <xf numFmtId="0" fontId="18" fillId="0" borderId="0" xfId="0" applyFont="1"/>
    <xf numFmtId="164" fontId="3" fillId="3" borderId="5" xfId="0" applyNumberFormat="1" applyFont="1" applyFill="1" applyBorder="1" applyAlignment="1" applyProtection="1">
      <alignment horizontal="center" vertical="center"/>
      <protection locked="0"/>
    </xf>
    <xf numFmtId="0" fontId="5" fillId="2" borderId="0" xfId="0" applyFont="1" applyFill="1"/>
    <xf numFmtId="0" fontId="5" fillId="2" borderId="10" xfId="0" applyFont="1" applyFill="1" applyBorder="1"/>
    <xf numFmtId="0" fontId="5" fillId="2" borderId="0" xfId="0" applyFont="1" applyFill="1" applyAlignment="1">
      <alignment horizontal="center" vertical="top"/>
    </xf>
    <xf numFmtId="0" fontId="5" fillId="2" borderId="10" xfId="0" applyFont="1" applyFill="1" applyBorder="1" applyAlignment="1">
      <alignment horizontal="center" vertical="top"/>
    </xf>
    <xf numFmtId="0" fontId="7" fillId="2" borderId="10" xfId="0" applyFont="1" applyFill="1" applyBorder="1"/>
    <xf numFmtId="0" fontId="12" fillId="2" borderId="2" xfId="0" applyFont="1" applyFill="1" applyBorder="1" applyAlignment="1">
      <alignment wrapText="1"/>
    </xf>
    <xf numFmtId="0" fontId="7" fillId="2" borderId="2" xfId="0" applyFont="1" applyFill="1" applyBorder="1" applyAlignment="1">
      <alignment wrapText="1"/>
    </xf>
    <xf numFmtId="0" fontId="7" fillId="2" borderId="11" xfId="0" applyFont="1" applyFill="1" applyBorder="1" applyAlignment="1">
      <alignment wrapText="1"/>
    </xf>
    <xf numFmtId="0" fontId="1" fillId="2" borderId="0" xfId="0" applyFont="1" applyFill="1"/>
    <xf numFmtId="0" fontId="6" fillId="0" borderId="1" xfId="0" applyFont="1" applyBorder="1"/>
    <xf numFmtId="0" fontId="9" fillId="2" borderId="0" xfId="0" applyFont="1" applyFill="1" applyAlignment="1">
      <alignment vertical="center"/>
    </xf>
    <xf numFmtId="0" fontId="25" fillId="2" borderId="0" xfId="0" applyFont="1" applyFill="1"/>
    <xf numFmtId="0" fontId="3" fillId="2" borderId="0" xfId="0" applyFont="1" applyFill="1" applyAlignment="1">
      <alignment horizontal="left" indent="2"/>
    </xf>
    <xf numFmtId="0" fontId="3" fillId="2" borderId="0" xfId="0" applyFont="1" applyFill="1" applyAlignment="1">
      <alignment horizontal="left" indent="3"/>
    </xf>
    <xf numFmtId="0" fontId="3" fillId="2" borderId="0" xfId="0" applyFont="1" applyFill="1" applyAlignment="1">
      <alignment horizontal="left" vertical="center" indent="1"/>
    </xf>
    <xf numFmtId="0" fontId="3" fillId="0" borderId="19" xfId="0" applyFont="1" applyBorder="1"/>
    <xf numFmtId="0" fontId="3" fillId="0" borderId="0" xfId="0" applyFont="1" applyAlignment="1">
      <alignment horizontal="left" vertical="center"/>
    </xf>
    <xf numFmtId="0" fontId="4" fillId="0" borderId="2" xfId="0" applyFont="1" applyBorder="1" applyAlignment="1">
      <alignment horizontal="left" vertical="center"/>
    </xf>
    <xf numFmtId="0" fontId="3" fillId="0" borderId="2" xfId="0" applyFont="1" applyBorder="1"/>
    <xf numFmtId="0" fontId="4" fillId="0" borderId="0" xfId="0" applyFont="1" applyAlignment="1">
      <alignment horizontal="left" vertical="center"/>
    </xf>
    <xf numFmtId="164" fontId="7" fillId="0" borderId="0" xfId="0" applyNumberFormat="1" applyFont="1" applyAlignment="1">
      <alignment horizontal="right" vertical="center"/>
    </xf>
    <xf numFmtId="0" fontId="24" fillId="0" borderId="0" xfId="0" applyFont="1" applyAlignment="1">
      <alignment horizontal="left" vertical="center"/>
    </xf>
    <xf numFmtId="0" fontId="28" fillId="0" borderId="0" xfId="0" applyFont="1"/>
    <xf numFmtId="0" fontId="18" fillId="2" borderId="0" xfId="0" applyFont="1" applyFill="1"/>
    <xf numFmtId="164" fontId="29" fillId="6" borderId="16" xfId="0" applyNumberFormat="1" applyFont="1" applyFill="1" applyBorder="1" applyAlignment="1">
      <alignment vertical="top"/>
    </xf>
    <xf numFmtId="0" fontId="28" fillId="0" borderId="0" xfId="0" applyFont="1" applyAlignment="1">
      <alignment horizontal="left" vertical="center"/>
    </xf>
    <xf numFmtId="9" fontId="30" fillId="6" borderId="5" xfId="2" applyFont="1" applyFill="1" applyBorder="1" applyAlignment="1" applyProtection="1">
      <alignment vertical="top"/>
      <protection locked="0"/>
    </xf>
    <xf numFmtId="0" fontId="28" fillId="0" borderId="19" xfId="0" applyFont="1" applyBorder="1" applyAlignment="1">
      <alignment horizontal="left" vertical="center"/>
    </xf>
    <xf numFmtId="0" fontId="12" fillId="2" borderId="0" xfId="0" applyFont="1" applyFill="1" applyAlignment="1">
      <alignment wrapText="1"/>
    </xf>
    <xf numFmtId="0" fontId="7" fillId="2" borderId="0" xfId="0" applyFont="1" applyFill="1" applyAlignment="1">
      <alignment wrapText="1"/>
    </xf>
    <xf numFmtId="0" fontId="7" fillId="2" borderId="10" xfId="0" applyFont="1" applyFill="1" applyBorder="1" applyAlignment="1">
      <alignment wrapText="1"/>
    </xf>
    <xf numFmtId="0" fontId="6" fillId="2" borderId="0" xfId="0" applyFont="1" applyFill="1" applyAlignment="1">
      <alignment vertical="center" wrapText="1"/>
    </xf>
    <xf numFmtId="0" fontId="6" fillId="2" borderId="10" xfId="0" applyFont="1" applyFill="1" applyBorder="1" applyAlignment="1">
      <alignment vertical="center" wrapText="1"/>
    </xf>
    <xf numFmtId="0" fontId="31" fillId="0" borderId="0" xfId="0" applyFont="1"/>
    <xf numFmtId="0" fontId="32" fillId="0" borderId="0" xfId="0" applyFont="1" applyAlignment="1">
      <alignment horizontal="left" vertical="center"/>
    </xf>
    <xf numFmtId="0" fontId="3" fillId="2" borderId="0" xfId="0" applyFont="1" applyFill="1" applyAlignment="1">
      <alignment horizontal="left" wrapText="1"/>
    </xf>
    <xf numFmtId="164" fontId="29" fillId="5" borderId="22" xfId="0" applyNumberFormat="1" applyFont="1" applyFill="1" applyBorder="1" applyAlignment="1">
      <alignment horizontal="center" vertical="center"/>
    </xf>
    <xf numFmtId="164" fontId="29" fillId="5" borderId="16" xfId="0" applyNumberFormat="1" applyFont="1" applyFill="1" applyBorder="1" applyAlignment="1">
      <alignment horizontal="center" vertical="center"/>
    </xf>
    <xf numFmtId="0" fontId="34" fillId="2" borderId="0" xfId="0" applyFont="1" applyFill="1"/>
    <xf numFmtId="0" fontId="18" fillId="2" borderId="10" xfId="0" applyFont="1" applyFill="1" applyBorder="1"/>
    <xf numFmtId="0" fontId="37" fillId="0" borderId="1" xfId="0" applyFont="1" applyBorder="1" applyAlignment="1">
      <alignment horizontal="center" vertical="center"/>
    </xf>
    <xf numFmtId="0" fontId="38" fillId="2" borderId="0" xfId="0" applyFont="1" applyFill="1"/>
    <xf numFmtId="0" fontId="38" fillId="2" borderId="10" xfId="0" applyFont="1" applyFill="1" applyBorder="1"/>
    <xf numFmtId="164" fontId="18" fillId="0" borderId="1" xfId="0" applyNumberFormat="1" applyFont="1" applyBorder="1" applyAlignment="1" applyProtection="1">
      <alignment vertical="top"/>
      <protection locked="0"/>
    </xf>
    <xf numFmtId="0" fontId="38" fillId="2" borderId="0" xfId="0" applyFont="1" applyFill="1" applyAlignment="1">
      <alignment horizontal="center" vertical="top"/>
    </xf>
    <xf numFmtId="0" fontId="38" fillId="2" borderId="10" xfId="0" applyFont="1" applyFill="1" applyBorder="1" applyAlignment="1">
      <alignment horizontal="center" vertical="top"/>
    </xf>
    <xf numFmtId="9" fontId="18" fillId="0" borderId="1" xfId="2" applyFont="1" applyFill="1" applyBorder="1" applyAlignment="1" applyProtection="1">
      <alignment vertical="top"/>
      <protection locked="0"/>
    </xf>
    <xf numFmtId="164" fontId="18" fillId="0" borderId="1" xfId="0" applyNumberFormat="1" applyFont="1" applyBorder="1" applyAlignment="1">
      <alignment vertical="top"/>
    </xf>
    <xf numFmtId="164" fontId="36" fillId="0" borderId="1" xfId="0" applyNumberFormat="1" applyFont="1" applyBorder="1" applyAlignment="1">
      <alignment vertical="top"/>
    </xf>
    <xf numFmtId="164" fontId="36" fillId="0" borderId="0" xfId="0" applyNumberFormat="1" applyFont="1" applyAlignment="1">
      <alignment horizontal="right" vertical="center"/>
    </xf>
    <xf numFmtId="0" fontId="35" fillId="2" borderId="0" xfId="0" applyFont="1" applyFill="1" applyAlignment="1">
      <alignment horizontal="center" vertical="center" wrapText="1"/>
    </xf>
    <xf numFmtId="0" fontId="35" fillId="2" borderId="10" xfId="0" applyFont="1" applyFill="1" applyBorder="1" applyAlignment="1">
      <alignment horizontal="center" vertical="center" wrapText="1"/>
    </xf>
    <xf numFmtId="0" fontId="35" fillId="2" borderId="0" xfId="0" applyFont="1" applyFill="1" applyAlignment="1">
      <alignment vertical="center" wrapText="1"/>
    </xf>
    <xf numFmtId="0" fontId="35" fillId="2" borderId="10" xfId="0" applyFont="1" applyFill="1" applyBorder="1" applyAlignment="1">
      <alignment vertical="center" wrapText="1"/>
    </xf>
    <xf numFmtId="0" fontId="35" fillId="0" borderId="0" xfId="0" applyFont="1"/>
    <xf numFmtId="0" fontId="41" fillId="0" borderId="0" xfId="0" applyFont="1"/>
    <xf numFmtId="0" fontId="35" fillId="0" borderId="1" xfId="0" applyFont="1" applyBorder="1"/>
    <xf numFmtId="0" fontId="42" fillId="0" borderId="0" xfId="0" applyFont="1"/>
    <xf numFmtId="0" fontId="43" fillId="0" borderId="0" xfId="0" applyFont="1" applyAlignment="1">
      <alignment horizontal="left" indent="1"/>
    </xf>
    <xf numFmtId="2" fontId="35" fillId="0" borderId="0" xfId="0" applyNumberFormat="1" applyFont="1"/>
    <xf numFmtId="0" fontId="18" fillId="0" borderId="0" xfId="0" quotePrefix="1" applyFont="1"/>
    <xf numFmtId="0" fontId="44" fillId="0" borderId="0" xfId="0" applyFont="1"/>
    <xf numFmtId="0" fontId="36" fillId="0" borderId="0" xfId="0" applyFont="1"/>
    <xf numFmtId="0" fontId="40" fillId="0" borderId="0" xfId="0" applyFont="1"/>
    <xf numFmtId="0" fontId="37" fillId="0" borderId="0" xfId="0" applyFont="1"/>
    <xf numFmtId="0" fontId="45" fillId="0" borderId="0" xfId="0" applyFont="1"/>
    <xf numFmtId="0" fontId="18" fillId="0" borderId="0" xfId="0" applyFont="1" applyAlignment="1">
      <alignment horizontal="right"/>
    </xf>
    <xf numFmtId="9" fontId="18" fillId="0" borderId="0" xfId="0" applyNumberFormat="1" applyFont="1" applyAlignment="1">
      <alignment horizontal="right"/>
    </xf>
    <xf numFmtId="164" fontId="18" fillId="0" borderId="0" xfId="0" applyNumberFormat="1" applyFont="1"/>
    <xf numFmtId="9" fontId="18" fillId="0" borderId="0" xfId="2" applyFont="1" applyFill="1" applyProtection="1"/>
    <xf numFmtId="9" fontId="18" fillId="0" borderId="0" xfId="0" applyNumberFormat="1" applyFont="1"/>
    <xf numFmtId="44" fontId="18" fillId="0" borderId="0" xfId="1" applyFont="1"/>
    <xf numFmtId="44" fontId="18" fillId="0" borderId="0" xfId="0" applyNumberFormat="1" applyFont="1"/>
    <xf numFmtId="44" fontId="18" fillId="0" borderId="0" xfId="1" applyFont="1" applyBorder="1" applyProtection="1"/>
    <xf numFmtId="0" fontId="18" fillId="0" borderId="0" xfId="0" applyFont="1" applyAlignment="1">
      <alignment horizontal="center"/>
    </xf>
    <xf numFmtId="0" fontId="18" fillId="0" borderId="0" xfId="0" applyFont="1" applyAlignment="1">
      <alignment horizontal="left"/>
    </xf>
    <xf numFmtId="44" fontId="18" fillId="0" borderId="0" xfId="1" applyFont="1" applyBorder="1" applyAlignment="1" applyProtection="1">
      <alignment horizontal="center"/>
    </xf>
    <xf numFmtId="0" fontId="3" fillId="3" borderId="5"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3" fontId="3" fillId="3" borderId="3" xfId="0" applyNumberFormat="1" applyFont="1" applyFill="1" applyBorder="1" applyAlignment="1" applyProtection="1">
      <alignment horizontal="center" vertical="center"/>
      <protection locked="0"/>
    </xf>
    <xf numFmtId="3" fontId="3" fillId="3" borderId="4" xfId="0" applyNumberFormat="1" applyFont="1" applyFill="1" applyBorder="1" applyAlignment="1" applyProtection="1">
      <alignment horizontal="center" vertical="center"/>
      <protection locked="0"/>
    </xf>
    <xf numFmtId="3" fontId="3" fillId="3" borderId="1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2" borderId="0" xfId="0" applyFont="1" applyFill="1" applyAlignment="1">
      <alignment horizontal="left" wrapText="1"/>
    </xf>
    <xf numFmtId="0" fontId="3" fillId="2" borderId="19" xfId="0" applyFont="1" applyFill="1" applyBorder="1" applyAlignment="1">
      <alignment horizontal="left" wrapText="1"/>
    </xf>
    <xf numFmtId="0" fontId="3" fillId="2" borderId="0" xfId="0" applyFont="1" applyFill="1" applyAlignment="1">
      <alignment horizontal="left" vertical="center" wrapText="1"/>
    </xf>
    <xf numFmtId="49" fontId="3" fillId="3" borderId="5"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protection locked="0"/>
    </xf>
    <xf numFmtId="1" fontId="3" fillId="3" borderId="5" xfId="0" applyNumberFormat="1" applyFont="1" applyFill="1" applyBorder="1" applyAlignment="1" applyProtection="1">
      <alignment horizontal="center" vertical="center"/>
      <protection locked="0"/>
    </xf>
    <xf numFmtId="1" fontId="3" fillId="3" borderId="12" xfId="0" applyNumberFormat="1" applyFont="1" applyFill="1" applyBorder="1" applyAlignment="1" applyProtection="1">
      <alignment horizontal="center" vertical="center"/>
      <protection locked="0"/>
    </xf>
    <xf numFmtId="14" fontId="3" fillId="3" borderId="5" xfId="0" applyNumberFormat="1" applyFont="1" applyFill="1" applyBorder="1" applyAlignment="1" applyProtection="1">
      <alignment horizontal="center" vertical="center"/>
      <protection locked="0"/>
    </xf>
    <xf numFmtId="0" fontId="9" fillId="2" borderId="0" xfId="0" applyFont="1" applyFill="1" applyAlignment="1">
      <alignment horizontal="left" vertical="center" wrapText="1"/>
    </xf>
    <xf numFmtId="49" fontId="3" fillId="3" borderId="3"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protection locked="0"/>
    </xf>
    <xf numFmtId="0" fontId="12" fillId="2" borderId="17" xfId="0" applyFont="1" applyFill="1" applyBorder="1" applyAlignment="1">
      <alignment wrapText="1"/>
    </xf>
    <xf numFmtId="0" fontId="7" fillId="2" borderId="17" xfId="0" applyFont="1" applyFill="1" applyBorder="1" applyAlignment="1">
      <alignment wrapText="1"/>
    </xf>
    <xf numFmtId="0" fontId="7" fillId="2" borderId="21" xfId="0" applyFont="1" applyFill="1" applyBorder="1" applyAlignment="1">
      <alignment wrapText="1"/>
    </xf>
    <xf numFmtId="0" fontId="5" fillId="2" borderId="2" xfId="0" applyFont="1" applyFill="1" applyBorder="1" applyAlignment="1">
      <alignment horizontal="center" vertical="top"/>
    </xf>
    <xf numFmtId="0" fontId="5" fillId="2" borderId="11" xfId="0" applyFont="1" applyFill="1" applyBorder="1" applyAlignment="1">
      <alignment horizontal="center" vertical="top"/>
    </xf>
    <xf numFmtId="165" fontId="3" fillId="3" borderId="3"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165" fontId="3" fillId="3" borderId="13" xfId="0" applyNumberFormat="1" applyFont="1" applyFill="1" applyBorder="1" applyAlignment="1">
      <alignment horizontal="center" vertical="center"/>
    </xf>
    <xf numFmtId="0" fontId="38" fillId="2" borderId="0" xfId="0" applyFont="1" applyFill="1" applyAlignment="1">
      <alignment horizontal="center" vertical="top"/>
    </xf>
    <xf numFmtId="0" fontId="38" fillId="2" borderId="10" xfId="0" applyFont="1" applyFill="1" applyBorder="1" applyAlignment="1">
      <alignment horizontal="center" vertical="top"/>
    </xf>
    <xf numFmtId="0" fontId="1" fillId="2" borderId="17" xfId="0" applyFont="1" applyFill="1" applyBorder="1" applyAlignment="1">
      <alignment horizontal="center" wrapText="1"/>
    </xf>
    <xf numFmtId="0" fontId="1" fillId="2" borderId="21" xfId="0" applyFont="1" applyFill="1" applyBorder="1" applyAlignment="1">
      <alignment horizontal="center" wrapText="1"/>
    </xf>
    <xf numFmtId="166" fontId="3" fillId="3" borderId="3" xfId="0" applyNumberFormat="1" applyFont="1" applyFill="1" applyBorder="1" applyAlignment="1" applyProtection="1">
      <alignment horizontal="center" vertical="center"/>
      <protection locked="0"/>
    </xf>
    <xf numFmtId="166" fontId="3" fillId="3" borderId="4" xfId="0" applyNumberFormat="1" applyFont="1" applyFill="1" applyBorder="1" applyAlignment="1" applyProtection="1">
      <alignment horizontal="center" vertical="center"/>
      <protection locked="0"/>
    </xf>
    <xf numFmtId="166" fontId="3" fillId="3" borderId="13" xfId="0" applyNumberFormat="1" applyFont="1" applyFill="1" applyBorder="1" applyAlignment="1" applyProtection="1">
      <alignment horizontal="center" vertical="center"/>
      <protection locked="0"/>
    </xf>
    <xf numFmtId="164" fontId="3" fillId="3" borderId="3" xfId="0" applyNumberFormat="1" applyFont="1" applyFill="1" applyBorder="1" applyAlignment="1" applyProtection="1">
      <alignment horizontal="center" vertical="center"/>
      <protection locked="0"/>
    </xf>
    <xf numFmtId="164" fontId="3" fillId="3" borderId="4" xfId="0" applyNumberFormat="1" applyFont="1" applyFill="1" applyBorder="1" applyAlignment="1" applyProtection="1">
      <alignment horizontal="center" vertical="center"/>
      <protection locked="0"/>
    </xf>
    <xf numFmtId="164" fontId="3" fillId="3" borderId="13" xfId="0" applyNumberFormat="1" applyFont="1" applyFill="1" applyBorder="1" applyAlignment="1" applyProtection="1">
      <alignment horizontal="center" vertical="center"/>
      <protection locked="0"/>
    </xf>
    <xf numFmtId="0" fontId="35" fillId="2" borderId="0" xfId="0" applyFont="1" applyFill="1" applyAlignment="1">
      <alignment horizontal="center" vertical="top" wrapText="1"/>
    </xf>
    <xf numFmtId="0" fontId="35" fillId="2" borderId="10" xfId="0" applyFont="1" applyFill="1" applyBorder="1" applyAlignment="1">
      <alignment horizontal="center" vertical="top" wrapText="1"/>
    </xf>
    <xf numFmtId="14" fontId="3" fillId="3" borderId="3" xfId="0" applyNumberFormat="1" applyFont="1" applyFill="1" applyBorder="1" applyAlignment="1" applyProtection="1">
      <alignment horizontal="center" vertical="center"/>
      <protection locked="0"/>
    </xf>
    <xf numFmtId="14" fontId="3" fillId="3" borderId="4" xfId="0" applyNumberFormat="1" applyFont="1" applyFill="1" applyBorder="1" applyAlignment="1" applyProtection="1">
      <alignment horizontal="center" vertical="center"/>
      <protection locked="0"/>
    </xf>
    <xf numFmtId="14" fontId="3" fillId="3" borderId="13" xfId="0" applyNumberFormat="1" applyFont="1" applyFill="1" applyBorder="1" applyAlignment="1" applyProtection="1">
      <alignment horizontal="center" vertical="center"/>
      <protection locked="0"/>
    </xf>
    <xf numFmtId="0" fontId="4" fillId="2" borderId="0" xfId="0" applyFont="1" applyFill="1" applyAlignment="1">
      <alignment horizontal="left" vertical="center" wrapText="1"/>
    </xf>
    <xf numFmtId="0" fontId="4" fillId="2" borderId="19" xfId="0" applyFont="1" applyFill="1" applyBorder="1" applyAlignment="1">
      <alignment horizontal="left" vertical="center" wrapText="1"/>
    </xf>
    <xf numFmtId="0" fontId="39" fillId="0" borderId="0" xfId="0" applyFont="1" applyAlignment="1">
      <alignment horizontal="left" vertical="center" wrapText="1"/>
    </xf>
    <xf numFmtId="0" fontId="39" fillId="0" borderId="19" xfId="0" applyFont="1" applyBorder="1" applyAlignment="1">
      <alignment horizontal="left" vertical="center" wrapText="1"/>
    </xf>
    <xf numFmtId="0" fontId="18" fillId="0" borderId="0" xfId="0" applyFont="1" applyAlignment="1">
      <alignment horizontal="center"/>
    </xf>
    <xf numFmtId="0" fontId="3" fillId="2" borderId="0" xfId="0" applyFont="1" applyFill="1" applyAlignment="1">
      <alignment horizontal="left" vertical="top" wrapText="1"/>
    </xf>
    <xf numFmtId="0" fontId="3" fillId="2" borderId="19" xfId="0" applyFont="1" applyFill="1" applyBorder="1" applyAlignment="1">
      <alignment horizontal="left" vertical="top" wrapText="1"/>
    </xf>
    <xf numFmtId="164" fontId="3" fillId="3" borderId="16" xfId="0" applyNumberFormat="1" applyFont="1" applyFill="1" applyBorder="1" applyAlignment="1" applyProtection="1">
      <alignment horizontal="center" vertical="center"/>
      <protection locked="0"/>
    </xf>
    <xf numFmtId="164" fontId="3" fillId="3" borderId="22" xfId="0" applyNumberFormat="1" applyFont="1" applyFill="1" applyBorder="1" applyAlignment="1" applyProtection="1">
      <alignment horizontal="center" vertical="center"/>
      <protection locked="0"/>
    </xf>
    <xf numFmtId="0" fontId="5" fillId="2" borderId="0" xfId="0" applyFont="1" applyFill="1" applyAlignment="1">
      <alignment horizontal="center" vertical="top"/>
    </xf>
    <xf numFmtId="0" fontId="5" fillId="2" borderId="10" xfId="0" applyFont="1" applyFill="1" applyBorder="1" applyAlignment="1">
      <alignment horizontal="center" vertical="top"/>
    </xf>
    <xf numFmtId="164" fontId="3" fillId="3" borderId="5" xfId="0" applyNumberFormat="1"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wrapText="1"/>
      <protection locked="0"/>
    </xf>
  </cellXfs>
  <cellStyles count="3">
    <cellStyle name="Prozent" xfId="2" builtinId="5"/>
    <cellStyle name="Standard" xfId="0" builtinId="0"/>
    <cellStyle name="Währung" xfId="1" builtinId="4"/>
  </cellStyles>
  <dxfs count="45">
    <dxf>
      <font>
        <strike/>
        <color theme="0"/>
      </font>
      <fill>
        <patternFill patternType="solid">
          <fgColor theme="0"/>
          <bgColor theme="0"/>
        </patternFill>
      </fill>
    </dxf>
    <dxf>
      <font>
        <color theme="9" tint="0.79998168889431442"/>
      </font>
    </dxf>
    <dxf>
      <font>
        <strike val="0"/>
        <color theme="0"/>
      </font>
      <fill>
        <patternFill>
          <bgColor theme="0"/>
        </patternFill>
      </fill>
    </dxf>
    <dxf>
      <font>
        <strike val="0"/>
        <color theme="0"/>
      </font>
      <fill>
        <patternFill>
          <bgColor theme="0"/>
        </patternFill>
      </fill>
    </dxf>
    <dxf>
      <font>
        <color theme="0"/>
      </font>
    </dxf>
    <dxf>
      <font>
        <color theme="0"/>
      </font>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color theme="2"/>
      </font>
    </dxf>
    <dxf>
      <font>
        <color theme="2"/>
      </font>
    </dxf>
    <dxf>
      <font>
        <color theme="2"/>
      </font>
    </dxf>
    <dxf>
      <font>
        <color theme="2"/>
      </font>
    </dxf>
    <dxf>
      <font>
        <color theme="2"/>
      </font>
    </dxf>
    <dxf>
      <font>
        <color theme="2"/>
      </font>
    </dxf>
    <dxf>
      <font>
        <color theme="2"/>
      </font>
    </dxf>
    <dxf>
      <font>
        <strike/>
        <color theme="0" tint="-0.34998626667073579"/>
      </font>
      <fill>
        <patternFill patternType="lightUp">
          <fgColor theme="0" tint="-0.24994659260841701"/>
          <bgColor theme="0"/>
        </patternFill>
      </fill>
    </dxf>
    <dxf>
      <font>
        <strike/>
        <color theme="0" tint="-0.34998626667073579"/>
      </font>
      <fill>
        <patternFill patternType="lightUp">
          <fgColor theme="0" tint="-0.24994659260841701"/>
          <bgColor theme="0"/>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color theme="0" tint="-0.34998626667073579"/>
      </font>
      <fill>
        <patternFill patternType="lightUp">
          <fgColor theme="0" tint="-0.24994659260841701"/>
          <bgColor theme="0"/>
        </patternFill>
      </fill>
    </dxf>
    <dxf>
      <font>
        <strike/>
      </font>
      <fill>
        <patternFill patternType="darkDown">
          <fgColor theme="2" tint="-9.9948118533890809E-2"/>
          <bgColor theme="5"/>
        </patternFill>
      </fill>
    </dxf>
    <dxf>
      <font>
        <strike/>
        <color theme="0" tint="-0.34998626667073579"/>
      </font>
      <fill>
        <patternFill patternType="lightUp">
          <fgColor theme="0" tint="-0.34998626667073579"/>
          <bgColor theme="0"/>
        </patternFill>
      </fill>
    </dxf>
    <dxf>
      <font>
        <strike/>
        <color theme="0" tint="-0.34998626667073579"/>
      </font>
      <fill>
        <patternFill patternType="lightUp">
          <fgColor theme="0" tint="-0.34998626667073579"/>
          <bgColor theme="0"/>
        </patternFill>
      </fill>
    </dxf>
    <dxf>
      <font>
        <strike/>
        <color theme="0" tint="-0.34998626667073579"/>
      </font>
      <fill>
        <patternFill patternType="lightUp">
          <fgColor theme="0" tint="-0.34998626667073579"/>
          <bgColor theme="0"/>
        </patternFill>
      </fill>
    </dxf>
    <dxf>
      <font>
        <strike/>
        <color theme="0" tint="-0.34998626667073579"/>
      </font>
      <fill>
        <patternFill patternType="lightUp">
          <fgColor theme="0" tint="-0.34998626667073579"/>
          <bgColor theme="0"/>
        </patternFill>
      </fill>
    </dxf>
    <dxf>
      <font>
        <strike/>
        <color theme="0" tint="-0.34998626667073579"/>
      </font>
      <fill>
        <patternFill patternType="lightUp">
          <fgColor theme="0" tint="-0.34998626667073579"/>
          <bgColor theme="0"/>
        </patternFill>
      </fill>
    </dxf>
    <dxf>
      <font>
        <strike/>
        <color theme="0" tint="-0.34998626667073579"/>
      </font>
      <fill>
        <patternFill patternType="lightUp">
          <fgColor theme="0" tint="-0.34998626667073579"/>
          <bgColor theme="0"/>
        </patternFill>
      </fill>
    </dxf>
    <dxf>
      <font>
        <strike/>
        <color theme="0" tint="-0.34998626667073579"/>
      </font>
      <fill>
        <patternFill patternType="lightUp">
          <fgColor theme="0" tint="-0.34998626667073579"/>
          <bgColor theme="0"/>
        </patternFill>
      </fill>
    </dxf>
    <dxf>
      <font>
        <strike/>
        <color theme="0" tint="-0.34998626667073579"/>
      </font>
      <fill>
        <patternFill patternType="lightUp">
          <fgColor theme="0" tint="-0.24994659260841701"/>
          <bgColor theme="0"/>
        </patternFill>
      </fill>
    </dxf>
    <dxf>
      <font>
        <strike/>
        <color theme="0" tint="-0.34998626667073579"/>
      </font>
      <fill>
        <patternFill patternType="lightUp">
          <fgColor theme="0" tint="-0.34998626667073579"/>
          <bgColor theme="0"/>
        </patternFill>
      </fill>
    </dxf>
    <dxf>
      <font>
        <strike/>
        <color theme="0" tint="-0.34998626667073579"/>
      </font>
      <fill>
        <patternFill patternType="lightUp">
          <fgColor theme="0" tint="-0.34998626667073579"/>
          <bgColor theme="0"/>
        </patternFill>
      </fill>
    </dxf>
    <dxf>
      <font>
        <strike/>
        <color theme="0" tint="-0.34998626667073579"/>
      </font>
      <fill>
        <patternFill patternType="lightUp">
          <fgColor theme="0" tint="-0.24994659260841701"/>
          <bgColor theme="0"/>
        </patternFill>
      </fill>
    </dxf>
    <dxf>
      <font>
        <strike/>
        <color theme="0" tint="-0.34998626667073579"/>
      </font>
      <fill>
        <patternFill patternType="lightUp">
          <fgColor theme="0" tint="-0.24994659260841701"/>
          <bgColor theme="0"/>
        </patternFill>
      </fill>
    </dxf>
    <dxf>
      <font>
        <strike/>
      </font>
      <fill>
        <patternFill patternType="lightUp">
          <fgColor theme="5"/>
        </patternFill>
      </fill>
    </dxf>
    <dxf>
      <font>
        <strike/>
        <color theme="0" tint="-0.34998626667073579"/>
      </font>
      <fill>
        <patternFill patternType="lightUp">
          <fgColor theme="0" tint="-0.24994659260841701"/>
          <bgColor theme="0"/>
        </patternFill>
      </fill>
    </dxf>
    <dxf>
      <font>
        <strike/>
        <color theme="0" tint="-0.34998626667073579"/>
      </font>
      <fill>
        <patternFill patternType="lightUp">
          <fgColor theme="0" tint="-0.24994659260841701"/>
          <bgColor theme="0"/>
        </patternFill>
      </fill>
    </dxf>
    <dxf>
      <font>
        <strike/>
        <color theme="0" tint="-0.34998626667073579"/>
      </font>
      <fill>
        <patternFill patternType="lightUp">
          <fgColor theme="0" tint="-0.24994659260841701"/>
          <bgColor theme="0"/>
        </patternFill>
      </fill>
    </dxf>
    <dxf>
      <font>
        <strike/>
        <color theme="0" tint="-0.499984740745262"/>
      </font>
      <fill>
        <patternFill patternType="darkUp">
          <fgColor theme="2" tint="-9.9917600024414813E-2"/>
          <bgColor theme="0"/>
        </patternFill>
      </fill>
    </dxf>
    <dxf>
      <font>
        <strike/>
        <color theme="0" tint="-0.499984740745262"/>
      </font>
      <fill>
        <patternFill patternType="darkUp">
          <fgColor theme="2" tint="-9.9917600024414813E-2"/>
          <bgColor theme="0"/>
        </patternFill>
      </fill>
    </dxf>
    <dxf>
      <font>
        <strike/>
        <color theme="0" tint="-0.34998626667073579"/>
      </font>
      <fill>
        <patternFill patternType="lightUp">
          <fgColor theme="0" tint="-0.24994659260841701"/>
          <bgColor theme="0"/>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dxf>
  </dxfs>
  <tableStyles count="0" defaultTableStyle="TableStyleMedium2" defaultPivotStyle="PivotStyleLight16"/>
  <colors>
    <mruColors>
      <color rgb="FF007B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1737454</xdr:colOff>
      <xdr:row>1</xdr:row>
      <xdr:rowOff>233874</xdr:rowOff>
    </xdr:from>
    <xdr:to>
      <xdr:col>8</xdr:col>
      <xdr:colOff>0</xdr:colOff>
      <xdr:row>4</xdr:row>
      <xdr:rowOff>68222</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4269983" y="682109"/>
          <a:ext cx="4196848" cy="1145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AT" sz="1100"/>
            <a:t>Fachabteilung</a:t>
          </a:r>
          <a:r>
            <a:rPr lang="de-AT" sz="1100" baseline="0"/>
            <a:t> Energie und Wohnbau</a:t>
          </a:r>
        </a:p>
        <a:p>
          <a:pPr algn="r"/>
          <a:r>
            <a:rPr lang="de-AT" sz="1100"/>
            <a:t>Referat Energietechnik und Klimaschutz</a:t>
          </a:r>
        </a:p>
        <a:p>
          <a:pPr algn="r"/>
          <a:r>
            <a:rPr lang="de-AT" sz="1100"/>
            <a:t>Landhausgasse 7, 8010 Graz</a:t>
          </a:r>
        </a:p>
        <a:p>
          <a:pPr algn="r"/>
          <a:r>
            <a:rPr lang="de-AT" sz="1100"/>
            <a:t>Tel: 0316/877 3955</a:t>
          </a:r>
        </a:p>
        <a:p>
          <a:pPr algn="r"/>
          <a:endParaRPr lang="de-AT" sz="1100"/>
        </a:p>
        <a:p>
          <a:pPr algn="r"/>
          <a:r>
            <a:rPr lang="de-AT" sz="1100" i="1"/>
            <a:t>Version Antragsformular: </a:t>
          </a:r>
          <a:r>
            <a:rPr lang="de-AT" sz="1100" i="1">
              <a:solidFill>
                <a:sysClr val="windowText" lastClr="000000"/>
              </a:solidFill>
            </a:rPr>
            <a:t>10.10.2023</a:t>
          </a:r>
        </a:p>
      </xdr:txBody>
    </xdr:sp>
    <xdr:clientData/>
  </xdr:twoCellAnchor>
  <xdr:twoCellAnchor editAs="oneCell">
    <xdr:from>
      <xdr:col>6</xdr:col>
      <xdr:colOff>555683</xdr:colOff>
      <xdr:row>0</xdr:row>
      <xdr:rowOff>129860</xdr:rowOff>
    </xdr:from>
    <xdr:to>
      <xdr:col>7</xdr:col>
      <xdr:colOff>833831</xdr:colOff>
      <xdr:row>1</xdr:row>
      <xdr:rowOff>225461</xdr:rowOff>
    </xdr:to>
    <xdr:pic>
      <xdr:nvPicPr>
        <xdr:cNvPr id="4" name="Grafik 3">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5583" y="129860"/>
          <a:ext cx="1333518" cy="5299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ur-lex.europa.eu/legal-content/DE/TXT/PDF/?uri=uriserv:OJ.L_.2003.124.01.0036.01.DE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61"/>
  <sheetViews>
    <sheetView showGridLines="0" tabSelected="1" topLeftCell="A9" zoomScaleNormal="100" workbookViewId="0">
      <selection activeCell="E9" sqref="E9:H9"/>
    </sheetView>
  </sheetViews>
  <sheetFormatPr baseColWidth="10" defaultColWidth="11.42578125" defaultRowHeight="15" outlineLevelRow="1" x14ac:dyDescent="0.25"/>
  <cols>
    <col min="1" max="1" width="3.85546875" style="6" customWidth="1"/>
    <col min="2" max="2" width="15.85546875" style="2" customWidth="1"/>
    <col min="3" max="3" width="18.28515625" style="2" customWidth="1"/>
    <col min="4" max="4" width="52.85546875" style="2" customWidth="1"/>
    <col min="5" max="5" width="15.7109375" style="2" customWidth="1"/>
    <col min="6" max="7" width="15.5703125" style="2" customWidth="1"/>
    <col min="8" max="8" width="17.140625" style="2" customWidth="1"/>
    <col min="9" max="9" width="4.7109375" style="54" customWidth="1"/>
    <col min="10" max="11" width="11.42578125" style="6"/>
    <col min="12" max="12" width="23.7109375" style="6" customWidth="1"/>
    <col min="13" max="13" width="15.5703125" style="6" customWidth="1"/>
    <col min="14" max="14" width="12.5703125" style="6" customWidth="1"/>
    <col min="15" max="16384" width="11.42578125" style="6"/>
  </cols>
  <sheetData>
    <row r="1" spans="1:18" ht="35.450000000000003" customHeight="1" x14ac:dyDescent="0.25">
      <c r="A1" s="9"/>
      <c r="B1" s="10"/>
      <c r="C1" s="10"/>
      <c r="D1" s="10"/>
      <c r="E1" s="10"/>
      <c r="F1" s="10"/>
      <c r="G1" s="10"/>
      <c r="H1" s="11"/>
      <c r="I1" s="99"/>
      <c r="J1" s="43"/>
      <c r="K1" s="43"/>
      <c r="L1" s="43"/>
      <c r="M1" s="43"/>
      <c r="N1" s="43"/>
      <c r="O1" s="43"/>
      <c r="P1" s="43"/>
    </row>
    <row r="2" spans="1:18" ht="49.7" customHeight="1" x14ac:dyDescent="0.4">
      <c r="A2" s="12"/>
      <c r="B2" s="13" t="s">
        <v>16</v>
      </c>
      <c r="H2" s="14"/>
      <c r="I2" s="99"/>
      <c r="J2" s="43"/>
      <c r="K2" s="43"/>
      <c r="L2" s="43"/>
      <c r="M2" s="43"/>
      <c r="N2" s="43"/>
      <c r="O2" s="43"/>
      <c r="P2" s="43"/>
    </row>
    <row r="3" spans="1:18" ht="39.6" customHeight="1" x14ac:dyDescent="0.25">
      <c r="A3" s="12"/>
      <c r="B3" s="138" t="s">
        <v>175</v>
      </c>
      <c r="C3" s="138"/>
      <c r="D3" s="138"/>
      <c r="E3" s="138"/>
      <c r="F3" s="138"/>
      <c r="H3" s="14"/>
      <c r="I3" s="99"/>
      <c r="J3" s="43"/>
      <c r="K3" s="43"/>
      <c r="L3" s="43"/>
      <c r="M3" s="43"/>
      <c r="N3" s="43"/>
      <c r="O3" s="43"/>
      <c r="P3" s="43"/>
    </row>
    <row r="4" spans="1:18" x14ac:dyDescent="0.25">
      <c r="A4" s="12"/>
      <c r="B4" s="6" t="s">
        <v>210</v>
      </c>
      <c r="C4" s="6"/>
      <c r="D4" s="6"/>
      <c r="H4" s="14"/>
      <c r="I4" s="99"/>
      <c r="J4" s="43"/>
      <c r="K4" s="43"/>
      <c r="L4" s="43"/>
      <c r="M4" s="43"/>
      <c r="N4" s="43"/>
      <c r="O4" s="43"/>
      <c r="P4" s="43"/>
    </row>
    <row r="5" spans="1:18" x14ac:dyDescent="0.25">
      <c r="A5" s="12"/>
      <c r="H5" s="14"/>
      <c r="I5" s="99"/>
      <c r="J5" s="100"/>
      <c r="K5" s="43"/>
      <c r="L5" s="43"/>
      <c r="M5" s="43"/>
      <c r="N5" s="43"/>
      <c r="O5" s="43"/>
      <c r="P5" s="43"/>
    </row>
    <row r="6" spans="1:18" x14ac:dyDescent="0.25">
      <c r="A6" s="12"/>
      <c r="B6" s="16" t="s">
        <v>68</v>
      </c>
      <c r="C6" s="16"/>
      <c r="D6" s="16"/>
      <c r="E6" s="16"/>
      <c r="F6" s="16"/>
      <c r="G6" s="16"/>
      <c r="H6" s="49"/>
      <c r="I6" s="99"/>
      <c r="J6" s="100"/>
      <c r="K6" s="43"/>
      <c r="L6" s="43"/>
      <c r="M6" s="43"/>
      <c r="N6" s="43"/>
      <c r="O6" s="43"/>
      <c r="P6" s="43"/>
    </row>
    <row r="7" spans="1:18" x14ac:dyDescent="0.25">
      <c r="A7" s="12"/>
      <c r="B7" s="142" t="s">
        <v>69</v>
      </c>
      <c r="C7" s="143"/>
      <c r="D7" s="143"/>
      <c r="E7" s="143"/>
      <c r="F7" s="143"/>
      <c r="G7" s="143"/>
      <c r="H7" s="144"/>
      <c r="I7" s="99"/>
      <c r="J7" s="43"/>
      <c r="K7" s="43"/>
      <c r="L7" s="43"/>
      <c r="M7" s="43"/>
      <c r="N7" s="43"/>
      <c r="O7" s="43"/>
      <c r="P7" s="43"/>
    </row>
    <row r="8" spans="1:18" x14ac:dyDescent="0.25">
      <c r="A8" s="12"/>
      <c r="B8" s="50"/>
      <c r="C8" s="51"/>
      <c r="D8" s="51"/>
      <c r="E8" s="51"/>
      <c r="F8" s="51"/>
      <c r="G8" s="51"/>
      <c r="H8" s="52"/>
      <c r="I8" s="99"/>
      <c r="J8" s="43"/>
      <c r="K8" s="43"/>
      <c r="L8" s="43"/>
      <c r="M8" s="43"/>
      <c r="N8" s="43"/>
      <c r="O8" s="43"/>
      <c r="P8" s="43"/>
    </row>
    <row r="9" spans="1:18" ht="18.75" x14ac:dyDescent="0.3">
      <c r="A9" s="12"/>
      <c r="B9" s="19" t="s">
        <v>186</v>
      </c>
      <c r="C9" s="74"/>
      <c r="D9" s="74"/>
      <c r="E9" s="133"/>
      <c r="F9" s="133"/>
      <c r="G9" s="133"/>
      <c r="H9" s="134"/>
      <c r="I9" s="101"/>
      <c r="J9" s="99" t="str">
        <f>IF(E9="Modul 1: Innovatives Umsetzungskonzept","1",IF(E9="Modul 2: Konkrete Projektumsetzung","2",""))</f>
        <v/>
      </c>
      <c r="K9" s="43"/>
      <c r="L9" s="43"/>
      <c r="M9" s="43"/>
      <c r="N9" s="43"/>
      <c r="O9" s="43"/>
      <c r="P9" s="43"/>
    </row>
    <row r="10" spans="1:18" x14ac:dyDescent="0.25">
      <c r="A10" s="12"/>
      <c r="B10" s="73"/>
      <c r="C10" s="74"/>
      <c r="D10" s="74"/>
      <c r="E10" s="74"/>
      <c r="F10" s="74"/>
      <c r="G10" s="74"/>
      <c r="H10" s="75"/>
      <c r="I10" s="99"/>
      <c r="J10" s="43"/>
      <c r="K10" s="43"/>
      <c r="L10" s="43"/>
      <c r="M10" s="43"/>
      <c r="N10" s="43"/>
      <c r="O10" s="43"/>
      <c r="P10" s="43"/>
    </row>
    <row r="11" spans="1:18" ht="21" customHeight="1" x14ac:dyDescent="0.3">
      <c r="A11" s="12"/>
      <c r="B11" s="19" t="s">
        <v>71</v>
      </c>
      <c r="E11" s="4"/>
      <c r="F11" s="4"/>
      <c r="G11" s="4"/>
      <c r="H11" s="20"/>
      <c r="I11" s="102"/>
      <c r="J11" s="43"/>
      <c r="K11" s="43"/>
      <c r="L11" s="43"/>
      <c r="M11" s="43"/>
      <c r="N11" s="43"/>
      <c r="O11" s="43"/>
      <c r="P11" s="43"/>
    </row>
    <row r="12" spans="1:18" ht="15.75" customHeight="1" x14ac:dyDescent="0.25">
      <c r="A12" s="12"/>
      <c r="B12" s="2" t="s">
        <v>176</v>
      </c>
      <c r="E12" s="133"/>
      <c r="F12" s="133"/>
      <c r="G12" s="133"/>
      <c r="H12" s="134"/>
      <c r="I12" s="102"/>
      <c r="J12" s="100"/>
      <c r="K12" s="43"/>
      <c r="L12" s="43"/>
      <c r="M12" s="43"/>
      <c r="N12" s="43"/>
      <c r="O12" s="43"/>
      <c r="P12" s="43"/>
    </row>
    <row r="13" spans="1:18" ht="15.75" customHeight="1" x14ac:dyDescent="0.25">
      <c r="A13" s="12"/>
      <c r="B13" s="2" t="s">
        <v>34</v>
      </c>
      <c r="E13" s="127"/>
      <c r="F13" s="128"/>
      <c r="G13" s="128"/>
      <c r="H13" s="129"/>
      <c r="I13" s="7" t="s">
        <v>36</v>
      </c>
      <c r="J13" s="15"/>
    </row>
    <row r="14" spans="1:18" ht="15.95" customHeight="1" x14ac:dyDescent="0.25">
      <c r="A14" s="12"/>
      <c r="B14" s="36" t="s">
        <v>67</v>
      </c>
      <c r="E14" s="127"/>
      <c r="F14" s="128"/>
      <c r="G14" s="128"/>
      <c r="H14" s="129"/>
      <c r="I14" s="7" t="s">
        <v>36</v>
      </c>
    </row>
    <row r="15" spans="1:18" ht="15.75" customHeight="1" x14ac:dyDescent="0.25">
      <c r="A15" s="12"/>
      <c r="E15" s="145"/>
      <c r="F15" s="145"/>
      <c r="G15" s="145"/>
      <c r="H15" s="146"/>
      <c r="I15" s="101"/>
      <c r="J15" s="102" t="str">
        <f>IF(OR(E14=H140,E14=H141),"1","")</f>
        <v/>
      </c>
      <c r="K15" s="43"/>
      <c r="L15" s="43"/>
      <c r="M15" s="43"/>
      <c r="N15" s="43"/>
      <c r="O15" s="43"/>
      <c r="P15" s="43"/>
      <c r="Q15" s="43"/>
      <c r="R15" s="43"/>
    </row>
    <row r="16" spans="1:18" ht="17.25" customHeight="1" x14ac:dyDescent="0.25">
      <c r="A16" s="12"/>
      <c r="B16" s="1" t="s">
        <v>13</v>
      </c>
      <c r="E16" s="4"/>
      <c r="F16" s="4"/>
      <c r="G16" s="4"/>
      <c r="H16" s="20"/>
      <c r="I16" s="99"/>
      <c r="J16" s="43"/>
      <c r="K16" s="43"/>
      <c r="L16" s="43"/>
      <c r="M16" s="43"/>
      <c r="N16" s="43"/>
      <c r="O16" s="43"/>
      <c r="P16" s="43"/>
      <c r="Q16" s="43"/>
      <c r="R16" s="43"/>
    </row>
    <row r="17" spans="1:18" ht="15.75" customHeight="1" x14ac:dyDescent="0.25">
      <c r="A17" s="12"/>
      <c r="B17" s="2" t="s">
        <v>83</v>
      </c>
      <c r="E17" s="133"/>
      <c r="F17" s="133"/>
      <c r="G17" s="133"/>
      <c r="H17" s="134"/>
      <c r="I17" s="102"/>
      <c r="J17" s="43"/>
      <c r="K17" s="43"/>
      <c r="L17" s="43"/>
      <c r="M17" s="43"/>
      <c r="N17" s="43"/>
      <c r="O17" s="43"/>
      <c r="P17" s="43"/>
      <c r="Q17" s="43"/>
      <c r="R17" s="43"/>
    </row>
    <row r="18" spans="1:18" ht="15.75" customHeight="1" x14ac:dyDescent="0.25">
      <c r="A18" s="12"/>
      <c r="B18" s="2" t="s">
        <v>85</v>
      </c>
      <c r="E18" s="122"/>
      <c r="F18" s="122"/>
      <c r="G18" s="122"/>
      <c r="H18" s="123"/>
      <c r="I18" s="102"/>
      <c r="J18" s="43"/>
      <c r="K18" s="43"/>
      <c r="L18" s="43"/>
      <c r="M18" s="43"/>
      <c r="N18" s="43"/>
      <c r="O18" s="43"/>
      <c r="P18" s="43"/>
      <c r="Q18" s="43"/>
      <c r="R18" s="43"/>
    </row>
    <row r="19" spans="1:18" ht="15.75" customHeight="1" x14ac:dyDescent="0.25">
      <c r="A19" s="12"/>
      <c r="B19" s="2" t="s">
        <v>84</v>
      </c>
      <c r="E19" s="133"/>
      <c r="F19" s="133"/>
      <c r="G19" s="133"/>
      <c r="H19" s="134"/>
      <c r="I19" s="102"/>
      <c r="J19" s="43"/>
      <c r="K19" s="43"/>
      <c r="L19" s="43"/>
      <c r="M19" s="43"/>
      <c r="N19" s="43"/>
      <c r="O19" s="43"/>
      <c r="P19" s="43"/>
      <c r="Q19" s="43"/>
      <c r="R19" s="43"/>
    </row>
    <row r="20" spans="1:18" ht="15.75" customHeight="1" x14ac:dyDescent="0.25">
      <c r="A20" s="12"/>
      <c r="B20" s="2" t="s">
        <v>38</v>
      </c>
      <c r="E20" s="139"/>
      <c r="F20" s="140"/>
      <c r="G20" s="140"/>
      <c r="H20" s="141"/>
      <c r="I20" s="102"/>
      <c r="J20" s="43"/>
      <c r="K20" s="43"/>
      <c r="L20" s="43"/>
      <c r="M20" s="43"/>
      <c r="N20" s="43"/>
      <c r="O20" s="43"/>
      <c r="P20" s="43"/>
      <c r="Q20" s="43"/>
      <c r="R20" s="43"/>
    </row>
    <row r="21" spans="1:18" ht="15.75" customHeight="1" x14ac:dyDescent="0.25">
      <c r="A21" s="12"/>
      <c r="B21" s="2" t="s">
        <v>30</v>
      </c>
      <c r="E21" s="122"/>
      <c r="F21" s="122"/>
      <c r="G21" s="122"/>
      <c r="H21" s="123"/>
      <c r="I21" s="102"/>
      <c r="J21" s="43"/>
      <c r="K21" s="43"/>
      <c r="L21" s="43"/>
      <c r="M21" s="43"/>
      <c r="N21" s="43"/>
      <c r="O21" s="43"/>
      <c r="P21" s="43"/>
      <c r="Q21" s="43"/>
      <c r="R21" s="43"/>
    </row>
    <row r="22" spans="1:18" ht="15.75" customHeight="1" x14ac:dyDescent="0.25">
      <c r="A22" s="12"/>
      <c r="B22" s="56" t="s">
        <v>82</v>
      </c>
      <c r="E22" s="4"/>
      <c r="F22" s="4"/>
      <c r="G22" s="4"/>
      <c r="H22" s="20"/>
      <c r="I22" s="102"/>
      <c r="J22" s="43"/>
      <c r="K22" s="43"/>
      <c r="L22" s="43"/>
      <c r="M22" s="43"/>
      <c r="N22" s="43"/>
      <c r="O22" s="43"/>
      <c r="P22" s="43"/>
      <c r="Q22" s="43"/>
      <c r="R22" s="43"/>
    </row>
    <row r="23" spans="1:18" ht="15.75" customHeight="1" x14ac:dyDescent="0.25">
      <c r="A23" s="12"/>
      <c r="B23" s="21"/>
      <c r="E23" s="4"/>
      <c r="F23" s="4"/>
      <c r="G23" s="4"/>
      <c r="H23" s="20"/>
      <c r="I23" s="102"/>
      <c r="J23" s="43"/>
      <c r="K23" s="43"/>
      <c r="L23" s="43"/>
      <c r="M23" s="43"/>
      <c r="N23" s="43"/>
      <c r="O23" s="43"/>
      <c r="P23" s="43"/>
      <c r="Q23" s="43"/>
      <c r="R23" s="43"/>
    </row>
    <row r="24" spans="1:18" ht="15.75" customHeight="1" x14ac:dyDescent="0.3">
      <c r="A24" s="12"/>
      <c r="B24" s="19" t="s">
        <v>70</v>
      </c>
      <c r="E24" s="4"/>
      <c r="F24" s="4"/>
      <c r="G24" s="4"/>
      <c r="H24" s="20"/>
      <c r="I24" s="102"/>
      <c r="J24" s="43"/>
      <c r="K24" s="43"/>
      <c r="L24" s="43"/>
      <c r="M24" s="43"/>
      <c r="N24" s="43"/>
      <c r="O24" s="43"/>
      <c r="P24" s="43"/>
      <c r="Q24" s="43"/>
      <c r="R24" s="43"/>
    </row>
    <row r="25" spans="1:18" ht="15.75" customHeight="1" x14ac:dyDescent="0.25">
      <c r="A25" s="12"/>
      <c r="B25" s="2" t="s">
        <v>3</v>
      </c>
      <c r="E25" s="122"/>
      <c r="F25" s="122"/>
      <c r="G25" s="122"/>
      <c r="H25" s="123"/>
      <c r="I25" s="99"/>
      <c r="J25" s="43"/>
      <c r="K25" s="43"/>
      <c r="L25" s="43"/>
      <c r="M25" s="43"/>
      <c r="N25" s="43"/>
      <c r="O25" s="43"/>
      <c r="P25" s="43"/>
      <c r="Q25" s="43"/>
      <c r="R25" s="43"/>
    </row>
    <row r="26" spans="1:18" ht="15.6" customHeight="1" x14ac:dyDescent="0.25">
      <c r="A26" s="12"/>
      <c r="E26" s="22"/>
      <c r="F26" s="22"/>
      <c r="G26" s="22"/>
      <c r="H26" s="23"/>
      <c r="I26" s="99"/>
      <c r="J26" s="43"/>
      <c r="K26" s="43"/>
      <c r="L26" s="43"/>
      <c r="M26" s="43"/>
      <c r="N26" s="43"/>
      <c r="O26" s="43"/>
      <c r="P26" s="43"/>
      <c r="Q26" s="43"/>
      <c r="R26" s="43"/>
    </row>
    <row r="27" spans="1:18" x14ac:dyDescent="0.25">
      <c r="A27" s="12"/>
      <c r="B27" s="1" t="s">
        <v>207</v>
      </c>
      <c r="E27" s="4"/>
      <c r="F27" s="4"/>
      <c r="G27" s="4"/>
      <c r="H27" s="20"/>
      <c r="I27" s="99"/>
      <c r="J27" s="43"/>
      <c r="K27" s="43"/>
      <c r="L27" s="43"/>
      <c r="M27" s="43"/>
      <c r="N27" s="43"/>
      <c r="O27" s="43"/>
      <c r="P27" s="43"/>
      <c r="Q27" s="43"/>
      <c r="R27" s="43"/>
    </row>
    <row r="28" spans="1:18" ht="15.75" customHeight="1" x14ac:dyDescent="0.25">
      <c r="A28" s="12"/>
      <c r="B28" s="2" t="s">
        <v>17</v>
      </c>
      <c r="E28" s="137"/>
      <c r="F28" s="122"/>
      <c r="G28" s="122"/>
      <c r="H28" s="123"/>
      <c r="I28" s="99"/>
      <c r="J28" s="43"/>
      <c r="K28" s="43"/>
      <c r="L28" s="43"/>
      <c r="M28" s="43"/>
      <c r="N28" s="43"/>
      <c r="O28" s="43"/>
      <c r="P28" s="43"/>
      <c r="Q28" s="43"/>
      <c r="R28" s="43"/>
    </row>
    <row r="29" spans="1:18" ht="15.75" customHeight="1" x14ac:dyDescent="0.25">
      <c r="A29" s="12"/>
      <c r="B29" s="2" t="s">
        <v>18</v>
      </c>
      <c r="E29" s="137"/>
      <c r="F29" s="122"/>
      <c r="G29" s="122"/>
      <c r="H29" s="123"/>
      <c r="I29" s="99" t="str">
        <f>IF(E29&lt;E28,"Achtung - unplausible Angabe für Projektende","")</f>
        <v/>
      </c>
      <c r="J29" s="43"/>
      <c r="K29" s="43"/>
      <c r="L29" s="43"/>
      <c r="M29" s="43"/>
      <c r="N29" s="43"/>
      <c r="O29" s="43"/>
      <c r="P29" s="43"/>
      <c r="Q29" s="43"/>
      <c r="R29" s="43"/>
    </row>
    <row r="30" spans="1:18" ht="15.75" customHeight="1" x14ac:dyDescent="0.25">
      <c r="A30" s="12"/>
      <c r="E30" s="24"/>
      <c r="F30" s="4"/>
      <c r="G30" s="4"/>
      <c r="H30" s="20"/>
      <c r="I30" s="99"/>
      <c r="J30" s="43"/>
      <c r="K30" s="43"/>
      <c r="L30" s="43"/>
      <c r="M30" s="43"/>
      <c r="N30" s="43"/>
      <c r="O30" s="43"/>
      <c r="P30" s="43"/>
      <c r="Q30" s="43"/>
      <c r="R30" s="43"/>
    </row>
    <row r="31" spans="1:18" x14ac:dyDescent="0.25">
      <c r="A31" s="12"/>
      <c r="B31" s="1" t="s">
        <v>47</v>
      </c>
      <c r="E31" s="4"/>
      <c r="F31" s="4"/>
      <c r="G31" s="4"/>
      <c r="H31" s="20"/>
      <c r="I31" s="99"/>
      <c r="J31" s="43"/>
      <c r="K31" s="43"/>
      <c r="L31" s="43"/>
      <c r="M31" s="43"/>
      <c r="N31" s="43"/>
      <c r="O31" s="43"/>
      <c r="P31" s="43"/>
      <c r="Q31" s="43"/>
      <c r="R31" s="43"/>
    </row>
    <row r="32" spans="1:18" ht="15.75" customHeight="1" x14ac:dyDescent="0.25">
      <c r="A32" s="12"/>
      <c r="B32" s="132" t="s">
        <v>39</v>
      </c>
      <c r="C32" s="132"/>
      <c r="D32" s="132"/>
      <c r="E32" s="122"/>
      <c r="F32" s="122"/>
      <c r="G32" s="122"/>
      <c r="H32" s="123"/>
      <c r="I32" s="99"/>
      <c r="J32" s="43"/>
      <c r="K32" s="43"/>
      <c r="L32" s="43"/>
      <c r="M32" s="43"/>
      <c r="N32" s="43"/>
      <c r="O32" s="43"/>
      <c r="P32" s="43"/>
      <c r="Q32" s="43"/>
      <c r="R32" s="43"/>
    </row>
    <row r="33" spans="1:18" ht="15.75" customHeight="1" x14ac:dyDescent="0.25">
      <c r="A33" s="12"/>
      <c r="B33" s="5" t="s">
        <v>61</v>
      </c>
      <c r="C33" s="5"/>
      <c r="D33" s="5"/>
      <c r="E33" s="135"/>
      <c r="F33" s="135"/>
      <c r="G33" s="135"/>
      <c r="H33" s="136"/>
      <c r="I33" s="99"/>
      <c r="J33" s="43"/>
      <c r="K33" s="43"/>
      <c r="L33" s="43"/>
      <c r="M33" s="43"/>
      <c r="N33" s="43"/>
      <c r="O33" s="43"/>
      <c r="P33" s="43"/>
      <c r="Q33" s="43"/>
      <c r="R33" s="43"/>
    </row>
    <row r="34" spans="1:18" ht="15.95" customHeight="1" x14ac:dyDescent="0.25">
      <c r="A34" s="12"/>
      <c r="B34" s="5" t="s">
        <v>0</v>
      </c>
      <c r="C34" s="5"/>
      <c r="D34" s="5"/>
      <c r="E34" s="133"/>
      <c r="F34" s="133"/>
      <c r="G34" s="133"/>
      <c r="H34" s="134"/>
      <c r="I34" s="99"/>
      <c r="J34" s="43"/>
      <c r="K34" s="43"/>
      <c r="L34" s="43"/>
      <c r="M34" s="43"/>
      <c r="N34" s="43"/>
      <c r="O34" s="43"/>
      <c r="P34" s="43"/>
      <c r="Q34" s="43"/>
      <c r="R34" s="43"/>
    </row>
    <row r="35" spans="1:18" ht="15.95" customHeight="1" x14ac:dyDescent="0.25">
      <c r="A35" s="12"/>
      <c r="B35" s="5" t="s">
        <v>40</v>
      </c>
      <c r="C35" s="5"/>
      <c r="D35" s="5"/>
      <c r="E35" s="127"/>
      <c r="F35" s="128"/>
      <c r="G35" s="128"/>
      <c r="H35" s="129"/>
      <c r="I35" s="99"/>
      <c r="J35" s="43"/>
      <c r="K35" s="43"/>
      <c r="L35" s="43"/>
      <c r="M35" s="43"/>
      <c r="N35" s="43"/>
      <c r="O35" s="43"/>
      <c r="P35" s="43"/>
      <c r="Q35" s="43"/>
      <c r="R35" s="43"/>
    </row>
    <row r="36" spans="1:18" ht="15.95" customHeight="1" x14ac:dyDescent="0.25">
      <c r="A36" s="12"/>
      <c r="B36" s="5" t="s">
        <v>29</v>
      </c>
      <c r="C36" s="5"/>
      <c r="D36" s="5"/>
      <c r="E36" s="122"/>
      <c r="F36" s="122"/>
      <c r="G36" s="122"/>
      <c r="H36" s="123"/>
      <c r="I36" s="99"/>
      <c r="J36" s="43"/>
      <c r="K36" s="43"/>
      <c r="L36" s="43"/>
      <c r="M36" s="43"/>
      <c r="N36" s="43"/>
      <c r="O36" s="43"/>
      <c r="P36" s="43"/>
      <c r="Q36" s="43"/>
      <c r="R36" s="43"/>
    </row>
    <row r="37" spans="1:18" ht="15.95" customHeight="1" x14ac:dyDescent="0.25">
      <c r="A37" s="12"/>
      <c r="B37" s="5" t="s">
        <v>66</v>
      </c>
      <c r="C37" s="5"/>
      <c r="D37" s="5"/>
      <c r="E37" s="127"/>
      <c r="F37" s="128"/>
      <c r="G37" s="128"/>
      <c r="H37" s="129"/>
      <c r="I37" s="99"/>
      <c r="J37" s="43"/>
      <c r="K37" s="43"/>
      <c r="L37" s="43"/>
      <c r="M37" s="43"/>
      <c r="N37" s="43"/>
      <c r="O37" s="43"/>
      <c r="P37" s="43"/>
      <c r="Q37" s="43"/>
      <c r="R37" s="43"/>
    </row>
    <row r="38" spans="1:18" ht="15.95" customHeight="1" x14ac:dyDescent="0.25">
      <c r="A38" s="12"/>
      <c r="B38" s="5" t="s">
        <v>41</v>
      </c>
      <c r="C38" s="5"/>
      <c r="D38" s="5"/>
      <c r="E38" s="122"/>
      <c r="F38" s="122"/>
      <c r="G38" s="122"/>
      <c r="H38" s="123"/>
      <c r="I38" s="99" t="str">
        <f>IF(E37="nein (bitte Beschreibung im Innovationskonzept)","Bitte ausfüllen!","")</f>
        <v/>
      </c>
      <c r="J38" s="43"/>
      <c r="K38" s="43"/>
      <c r="L38" s="43"/>
      <c r="M38" s="43"/>
      <c r="N38" s="43"/>
      <c r="O38" s="43"/>
      <c r="P38" s="43"/>
      <c r="Q38" s="43"/>
      <c r="R38" s="43"/>
    </row>
    <row r="39" spans="1:18" ht="15.95" customHeight="1" x14ac:dyDescent="0.25">
      <c r="A39" s="12"/>
      <c r="E39" s="4"/>
      <c r="F39" s="4"/>
      <c r="G39" s="4"/>
      <c r="H39" s="20"/>
      <c r="I39" s="99"/>
      <c r="J39" s="43"/>
      <c r="K39" s="43"/>
      <c r="L39" s="43"/>
      <c r="M39" s="43"/>
      <c r="N39" s="43"/>
      <c r="O39" s="43"/>
      <c r="P39" s="43"/>
      <c r="Q39" s="43"/>
      <c r="R39" s="43"/>
    </row>
    <row r="40" spans="1:18" ht="15.95" customHeight="1" x14ac:dyDescent="0.25">
      <c r="A40" s="12"/>
      <c r="B40" s="31" t="s">
        <v>117</v>
      </c>
      <c r="H40" s="14"/>
      <c r="I40" s="99"/>
      <c r="J40" s="43"/>
      <c r="K40" s="43"/>
      <c r="L40" s="43"/>
      <c r="M40" s="43"/>
      <c r="N40" s="43"/>
      <c r="O40" s="43"/>
      <c r="P40" s="43"/>
      <c r="Q40" s="43"/>
      <c r="R40" s="43"/>
    </row>
    <row r="41" spans="1:18" ht="15.95" customHeight="1" x14ac:dyDescent="0.25">
      <c r="A41" s="12"/>
      <c r="B41" s="2" t="s">
        <v>133</v>
      </c>
      <c r="E41" s="122"/>
      <c r="F41" s="122"/>
      <c r="G41" s="122"/>
      <c r="H41" s="123"/>
      <c r="I41" s="7" t="s">
        <v>36</v>
      </c>
    </row>
    <row r="42" spans="1:18" ht="15.95" customHeight="1" x14ac:dyDescent="0.25">
      <c r="A42" s="12"/>
      <c r="B42" s="2" t="s">
        <v>119</v>
      </c>
      <c r="E42" s="122"/>
      <c r="F42" s="122"/>
      <c r="G42" s="122"/>
      <c r="H42" s="123"/>
      <c r="I42" s="99"/>
      <c r="J42" s="43"/>
      <c r="K42" s="43"/>
      <c r="L42" s="43"/>
      <c r="M42" s="43"/>
      <c r="N42" s="43"/>
      <c r="O42" s="43"/>
      <c r="P42" s="43"/>
      <c r="Q42" s="43"/>
    </row>
    <row r="43" spans="1:18" ht="15.95" customHeight="1" x14ac:dyDescent="0.25">
      <c r="A43" s="12"/>
      <c r="B43" s="57" t="s">
        <v>120</v>
      </c>
      <c r="E43" s="127"/>
      <c r="F43" s="128"/>
      <c r="G43" s="128"/>
      <c r="H43" s="129"/>
      <c r="I43" s="99"/>
      <c r="J43" s="43"/>
      <c r="K43" s="43"/>
      <c r="L43" s="43"/>
      <c r="M43" s="43"/>
      <c r="N43" s="43"/>
      <c r="O43" s="43"/>
      <c r="P43" s="43"/>
      <c r="Q43" s="43"/>
    </row>
    <row r="44" spans="1:18" ht="15.95" customHeight="1" x14ac:dyDescent="0.25">
      <c r="A44" s="12"/>
      <c r="B44" s="57" t="s">
        <v>209</v>
      </c>
      <c r="E44" s="122"/>
      <c r="F44" s="122"/>
      <c r="G44" s="122"/>
      <c r="H44" s="123"/>
      <c r="I44" s="99"/>
      <c r="J44" s="43"/>
      <c r="K44" s="43"/>
      <c r="L44" s="43"/>
      <c r="M44" s="43"/>
      <c r="N44" s="43"/>
      <c r="O44" s="43"/>
      <c r="P44" s="43"/>
      <c r="Q44" s="43"/>
    </row>
    <row r="45" spans="1:18" ht="15.95" customHeight="1" x14ac:dyDescent="0.25">
      <c r="A45" s="12"/>
      <c r="B45" s="2" t="s">
        <v>151</v>
      </c>
      <c r="E45" s="122"/>
      <c r="F45" s="122"/>
      <c r="G45" s="122"/>
      <c r="H45" s="123"/>
      <c r="I45" s="101"/>
      <c r="J45" s="99">
        <f>IF(E45="Abwärme",1,0)</f>
        <v>0</v>
      </c>
      <c r="K45" s="43"/>
      <c r="L45" s="43"/>
      <c r="M45" s="43"/>
      <c r="N45" s="43"/>
      <c r="O45" s="43"/>
      <c r="P45" s="43"/>
      <c r="Q45" s="43"/>
    </row>
    <row r="46" spans="1:18" ht="15.95" customHeight="1" x14ac:dyDescent="0.25">
      <c r="A46" s="12"/>
      <c r="B46" s="2" t="s">
        <v>152</v>
      </c>
      <c r="E46" s="122"/>
      <c r="F46" s="122"/>
      <c r="G46" s="122"/>
      <c r="H46" s="123"/>
      <c r="I46" s="101"/>
      <c r="J46" s="99">
        <f>IF(E46="Abwärme",1,0)</f>
        <v>0</v>
      </c>
      <c r="K46" s="43"/>
      <c r="L46" s="43"/>
      <c r="M46" s="43"/>
      <c r="N46" s="43"/>
      <c r="O46" s="43"/>
      <c r="P46" s="43"/>
      <c r="Q46" s="43"/>
    </row>
    <row r="47" spans="1:18" ht="15.95" customHeight="1" x14ac:dyDescent="0.25">
      <c r="A47" s="12"/>
      <c r="B47" s="2" t="s">
        <v>173</v>
      </c>
      <c r="E47" s="122"/>
      <c r="F47" s="122"/>
      <c r="G47" s="122"/>
      <c r="H47" s="123"/>
      <c r="I47" s="99"/>
      <c r="J47" s="43"/>
      <c r="K47" s="43"/>
      <c r="L47" s="43"/>
      <c r="M47" s="43"/>
      <c r="N47" s="43"/>
      <c r="O47" s="43"/>
      <c r="P47" s="43"/>
      <c r="Q47" s="43"/>
    </row>
    <row r="48" spans="1:18" ht="15.95" customHeight="1" x14ac:dyDescent="0.25">
      <c r="A48" s="12"/>
      <c r="B48" s="2" t="s">
        <v>118</v>
      </c>
      <c r="E48" s="122"/>
      <c r="F48" s="122"/>
      <c r="G48" s="122"/>
      <c r="H48" s="123"/>
      <c r="I48" s="7" t="s">
        <v>78</v>
      </c>
    </row>
    <row r="49" spans="1:18" ht="15.95" customHeight="1" x14ac:dyDescent="0.25">
      <c r="A49" s="12"/>
      <c r="B49" s="2" t="s">
        <v>121</v>
      </c>
      <c r="E49" s="127"/>
      <c r="F49" s="128"/>
      <c r="G49" s="128"/>
      <c r="H49" s="129"/>
      <c r="I49" s="99"/>
      <c r="J49" s="43"/>
      <c r="K49" s="43"/>
      <c r="L49" s="43"/>
      <c r="M49" s="43"/>
      <c r="N49" s="43"/>
      <c r="O49" s="43"/>
      <c r="P49" s="43"/>
      <c r="Q49" s="43"/>
      <c r="R49" s="43"/>
    </row>
    <row r="50" spans="1:18" ht="15.95" customHeight="1" x14ac:dyDescent="0.25">
      <c r="A50" s="12"/>
      <c r="B50" s="41" t="s">
        <v>174</v>
      </c>
      <c r="E50" s="127"/>
      <c r="F50" s="128"/>
      <c r="G50" s="128"/>
      <c r="H50" s="129"/>
      <c r="I50" s="99"/>
      <c r="J50" s="43"/>
      <c r="K50" s="43"/>
      <c r="L50" s="43"/>
      <c r="M50" s="43"/>
      <c r="N50" s="43"/>
      <c r="O50" s="43"/>
      <c r="P50" s="43"/>
      <c r="Q50" s="43"/>
      <c r="R50" s="43"/>
    </row>
    <row r="51" spans="1:18" ht="15.95" customHeight="1" x14ac:dyDescent="0.25">
      <c r="A51" s="12"/>
      <c r="B51" s="5" t="s">
        <v>95</v>
      </c>
      <c r="E51" s="122"/>
      <c r="F51" s="122"/>
      <c r="G51" s="122"/>
      <c r="H51" s="123"/>
      <c r="I51" s="99"/>
      <c r="J51" s="43"/>
      <c r="K51" s="43"/>
      <c r="L51" s="43"/>
      <c r="M51" s="43"/>
      <c r="N51" s="43"/>
      <c r="O51" s="43"/>
      <c r="P51" s="43"/>
      <c r="Q51" s="43"/>
      <c r="R51" s="43"/>
    </row>
    <row r="52" spans="1:18" ht="15.95" customHeight="1" x14ac:dyDescent="0.25">
      <c r="A52" s="12"/>
      <c r="B52" s="2" t="s">
        <v>99</v>
      </c>
      <c r="E52" s="127"/>
      <c r="F52" s="128"/>
      <c r="G52" s="128"/>
      <c r="H52" s="129"/>
      <c r="I52" s="99"/>
      <c r="J52" s="43"/>
      <c r="K52" s="43"/>
      <c r="L52" s="43"/>
      <c r="M52" s="43"/>
      <c r="N52" s="43"/>
      <c r="O52" s="43"/>
      <c r="P52" s="43"/>
      <c r="Q52" s="43"/>
      <c r="R52" s="43"/>
    </row>
    <row r="53" spans="1:18" ht="15.95" customHeight="1" x14ac:dyDescent="0.25">
      <c r="A53" s="12"/>
      <c r="B53" s="57" t="s">
        <v>100</v>
      </c>
      <c r="E53" s="127"/>
      <c r="F53" s="128"/>
      <c r="G53" s="128"/>
      <c r="H53" s="129"/>
      <c r="I53" s="99"/>
      <c r="J53" s="43"/>
      <c r="K53" s="43"/>
      <c r="L53" s="43"/>
      <c r="M53" s="43"/>
      <c r="N53" s="43"/>
      <c r="O53" s="43"/>
      <c r="P53" s="43"/>
      <c r="Q53" s="43"/>
      <c r="R53" s="43"/>
    </row>
    <row r="54" spans="1:18" ht="15.95" customHeight="1" x14ac:dyDescent="0.25">
      <c r="A54" s="12"/>
      <c r="B54" s="57" t="s">
        <v>111</v>
      </c>
      <c r="E54" s="122"/>
      <c r="F54" s="122"/>
      <c r="G54" s="122"/>
      <c r="H54" s="123"/>
      <c r="I54" s="99"/>
      <c r="J54" s="43"/>
      <c r="K54" s="43"/>
      <c r="L54" s="43"/>
      <c r="M54" s="43"/>
      <c r="N54" s="43"/>
      <c r="O54" s="43"/>
      <c r="P54" s="43"/>
      <c r="Q54" s="43"/>
      <c r="R54" s="43"/>
    </row>
    <row r="55" spans="1:18" ht="15.95" customHeight="1" x14ac:dyDescent="0.25">
      <c r="A55" s="12"/>
      <c r="B55" s="57"/>
      <c r="E55" s="4"/>
      <c r="F55" s="4"/>
      <c r="G55" s="4"/>
      <c r="H55" s="20"/>
      <c r="I55" s="99"/>
      <c r="J55" s="43"/>
      <c r="K55" s="43"/>
      <c r="L55" s="43"/>
      <c r="M55" s="43"/>
      <c r="N55" s="43"/>
      <c r="O55" s="43"/>
      <c r="P55" s="43"/>
      <c r="Q55" s="43"/>
      <c r="R55" s="43"/>
    </row>
    <row r="56" spans="1:18" ht="15.95" customHeight="1" x14ac:dyDescent="0.25">
      <c r="A56" s="12"/>
      <c r="B56" s="1" t="s">
        <v>139</v>
      </c>
      <c r="H56" s="14"/>
      <c r="I56" s="99"/>
      <c r="J56" s="43"/>
      <c r="K56" s="43"/>
      <c r="L56" s="43"/>
      <c r="M56" s="43"/>
      <c r="N56" s="43"/>
      <c r="O56" s="43"/>
      <c r="P56" s="43"/>
      <c r="Q56" s="43"/>
      <c r="R56" s="43"/>
    </row>
    <row r="57" spans="1:18" ht="15.95" customHeight="1" x14ac:dyDescent="0.25">
      <c r="A57" s="12"/>
      <c r="B57" s="5" t="s">
        <v>136</v>
      </c>
      <c r="E57" s="127"/>
      <c r="F57" s="128"/>
      <c r="G57" s="128"/>
      <c r="H57" s="129"/>
      <c r="I57" s="99"/>
      <c r="J57" s="43"/>
      <c r="K57" s="43"/>
      <c r="L57" s="43"/>
      <c r="M57" s="43"/>
      <c r="N57" s="43"/>
      <c r="O57" s="43"/>
      <c r="P57" s="43"/>
      <c r="Q57" s="43"/>
      <c r="R57" s="43"/>
    </row>
    <row r="58" spans="1:18" ht="15.95" customHeight="1" x14ac:dyDescent="0.25">
      <c r="A58" s="12"/>
      <c r="B58" s="57" t="s">
        <v>101</v>
      </c>
      <c r="E58" s="127"/>
      <c r="F58" s="128"/>
      <c r="G58" s="128"/>
      <c r="H58" s="129"/>
      <c r="I58" s="103"/>
      <c r="J58" s="43"/>
      <c r="K58" s="43"/>
      <c r="L58" s="43"/>
      <c r="M58" s="43"/>
      <c r="N58" s="43"/>
      <c r="O58" s="43"/>
      <c r="P58" s="43"/>
      <c r="Q58" s="43"/>
      <c r="R58" s="43"/>
    </row>
    <row r="59" spans="1:18" ht="15.95" customHeight="1" x14ac:dyDescent="0.25">
      <c r="A59" s="12"/>
      <c r="B59" s="57" t="s">
        <v>108</v>
      </c>
      <c r="E59" s="127"/>
      <c r="F59" s="128"/>
      <c r="G59" s="128"/>
      <c r="H59" s="129"/>
      <c r="I59" s="103"/>
      <c r="J59" s="43"/>
      <c r="K59" s="43"/>
      <c r="L59" s="43"/>
      <c r="M59" s="43"/>
      <c r="N59" s="43"/>
      <c r="O59" s="43"/>
      <c r="P59" s="43"/>
      <c r="Q59" s="43"/>
      <c r="R59" s="43"/>
    </row>
    <row r="60" spans="1:18" ht="15.95" customHeight="1" x14ac:dyDescent="0.25">
      <c r="A60" s="12"/>
      <c r="B60" s="57" t="s">
        <v>107</v>
      </c>
      <c r="E60" s="127"/>
      <c r="F60" s="128"/>
      <c r="G60" s="128"/>
      <c r="H60" s="129"/>
      <c r="I60" s="103"/>
      <c r="J60" s="43"/>
      <c r="K60" s="43"/>
      <c r="L60" s="43"/>
      <c r="M60" s="43"/>
      <c r="N60" s="43"/>
      <c r="O60" s="43"/>
      <c r="P60" s="43"/>
      <c r="Q60" s="43"/>
      <c r="R60" s="43"/>
    </row>
    <row r="61" spans="1:18" ht="15.95" customHeight="1" x14ac:dyDescent="0.25">
      <c r="A61" s="12"/>
      <c r="B61" s="58"/>
      <c r="E61" s="4"/>
      <c r="F61" s="4"/>
      <c r="G61" s="4"/>
      <c r="H61" s="20"/>
      <c r="I61" s="103"/>
      <c r="J61" s="43"/>
      <c r="K61" s="43"/>
      <c r="L61" s="43"/>
      <c r="M61" s="43"/>
      <c r="N61" s="43"/>
      <c r="O61" s="43"/>
      <c r="P61" s="43"/>
      <c r="Q61" s="43"/>
      <c r="R61" s="43"/>
    </row>
    <row r="62" spans="1:18" ht="15.95" customHeight="1" x14ac:dyDescent="0.25">
      <c r="A62" s="12"/>
      <c r="B62" s="1" t="s">
        <v>94</v>
      </c>
      <c r="H62" s="14"/>
      <c r="I62" s="99"/>
      <c r="J62" s="43"/>
      <c r="K62" s="43"/>
      <c r="L62" s="43"/>
      <c r="M62" s="43"/>
      <c r="N62" s="43"/>
      <c r="O62" s="43"/>
      <c r="P62" s="43"/>
      <c r="Q62" s="43"/>
      <c r="R62" s="43"/>
    </row>
    <row r="63" spans="1:18" ht="15.95" customHeight="1" x14ac:dyDescent="0.25">
      <c r="A63" s="12"/>
      <c r="B63" s="2" t="s">
        <v>93</v>
      </c>
      <c r="E63" s="127"/>
      <c r="F63" s="128"/>
      <c r="G63" s="128"/>
      <c r="H63" s="129"/>
      <c r="I63" s="99"/>
      <c r="J63" s="43"/>
      <c r="K63" s="43"/>
      <c r="L63" s="43"/>
      <c r="M63" s="43"/>
      <c r="N63" s="43"/>
      <c r="O63" s="43"/>
      <c r="P63" s="43"/>
      <c r="Q63" s="43"/>
      <c r="R63" s="43"/>
    </row>
    <row r="64" spans="1:18" ht="15.95" customHeight="1" x14ac:dyDescent="0.25">
      <c r="A64" s="12"/>
      <c r="B64" s="2" t="s">
        <v>177</v>
      </c>
      <c r="E64" s="127"/>
      <c r="F64" s="128"/>
      <c r="G64" s="128"/>
      <c r="H64" s="129"/>
      <c r="I64" s="99"/>
      <c r="J64" s="43"/>
      <c r="K64" s="43"/>
      <c r="L64" s="43"/>
      <c r="M64" s="43"/>
      <c r="N64" s="43"/>
      <c r="O64" s="43"/>
      <c r="P64" s="43"/>
      <c r="Q64" s="43"/>
      <c r="R64" s="43"/>
    </row>
    <row r="65" spans="1:18" ht="15.95" customHeight="1" x14ac:dyDescent="0.25">
      <c r="A65" s="12"/>
      <c r="B65" s="2" t="s">
        <v>137</v>
      </c>
      <c r="E65" s="127"/>
      <c r="F65" s="128"/>
      <c r="G65" s="128"/>
      <c r="H65" s="129"/>
      <c r="I65" s="99"/>
      <c r="J65" s="43"/>
      <c r="K65" s="43"/>
      <c r="L65" s="43"/>
      <c r="M65" s="43"/>
      <c r="N65" s="43"/>
      <c r="O65" s="43"/>
      <c r="P65" s="43"/>
      <c r="Q65" s="43"/>
      <c r="R65" s="43"/>
    </row>
    <row r="66" spans="1:18" ht="15.95" customHeight="1" x14ac:dyDescent="0.25">
      <c r="A66" s="12"/>
      <c r="B66" s="2" t="s">
        <v>138</v>
      </c>
      <c r="E66" s="124"/>
      <c r="F66" s="125"/>
      <c r="G66" s="125"/>
      <c r="H66" s="126"/>
      <c r="I66" s="99"/>
      <c r="J66" s="43"/>
      <c r="K66" s="43"/>
      <c r="L66" s="43"/>
      <c r="M66" s="43"/>
      <c r="N66" s="43"/>
      <c r="O66" s="43"/>
      <c r="P66" s="43"/>
      <c r="Q66" s="43"/>
      <c r="R66" s="43"/>
    </row>
    <row r="67" spans="1:18" ht="15.95" customHeight="1" x14ac:dyDescent="0.25">
      <c r="A67" s="12"/>
      <c r="B67" s="2" t="s">
        <v>147</v>
      </c>
      <c r="E67" s="124"/>
      <c r="F67" s="125"/>
      <c r="G67" s="125"/>
      <c r="H67" s="126"/>
      <c r="I67" s="99"/>
      <c r="J67" s="43"/>
      <c r="K67" s="43"/>
      <c r="L67" s="43"/>
      <c r="M67" s="43"/>
      <c r="N67" s="43"/>
      <c r="O67" s="43"/>
      <c r="P67" s="43"/>
      <c r="Q67" s="43"/>
      <c r="R67" s="43"/>
    </row>
    <row r="68" spans="1:18" ht="15.95" customHeight="1" x14ac:dyDescent="0.25">
      <c r="A68" s="12"/>
      <c r="B68" s="2" t="s">
        <v>96</v>
      </c>
      <c r="E68" s="124"/>
      <c r="F68" s="125"/>
      <c r="G68" s="125"/>
      <c r="H68" s="126"/>
      <c r="I68" s="7" t="s">
        <v>79</v>
      </c>
    </row>
    <row r="69" spans="1:18" ht="15.95" customHeight="1" x14ac:dyDescent="0.25">
      <c r="A69" s="12"/>
      <c r="B69" s="2" t="s">
        <v>97</v>
      </c>
      <c r="E69" s="127"/>
      <c r="F69" s="128"/>
      <c r="G69" s="128"/>
      <c r="H69" s="129"/>
      <c r="I69" s="99"/>
      <c r="J69" s="43"/>
      <c r="K69" s="43"/>
      <c r="L69" s="43"/>
      <c r="M69" s="43"/>
      <c r="N69" s="43"/>
      <c r="O69" s="43"/>
      <c r="P69" s="43"/>
      <c r="Q69" s="43"/>
      <c r="R69" s="43"/>
    </row>
    <row r="70" spans="1:18" ht="15.95" customHeight="1" x14ac:dyDescent="0.35">
      <c r="A70" s="12"/>
      <c r="B70" s="2" t="s">
        <v>104</v>
      </c>
      <c r="E70" s="147">
        <f>E68*0.247</f>
        <v>0</v>
      </c>
      <c r="F70" s="148"/>
      <c r="G70" s="148"/>
      <c r="H70" s="149"/>
      <c r="I70" s="99"/>
      <c r="J70" s="43"/>
      <c r="K70" s="43"/>
      <c r="L70" s="43"/>
      <c r="M70" s="43"/>
      <c r="N70" s="43"/>
      <c r="O70" s="43"/>
      <c r="P70" s="43"/>
      <c r="Q70" s="43"/>
      <c r="R70" s="43"/>
    </row>
    <row r="71" spans="1:18" ht="15.95" customHeight="1" x14ac:dyDescent="0.25">
      <c r="A71" s="12"/>
      <c r="H71" s="14"/>
      <c r="I71" s="99"/>
      <c r="J71" s="43"/>
      <c r="K71" s="43"/>
      <c r="L71" s="43"/>
      <c r="M71" s="43"/>
      <c r="N71" s="43"/>
      <c r="O71" s="43"/>
      <c r="P71" s="43"/>
      <c r="Q71" s="43"/>
      <c r="R71" s="43"/>
    </row>
    <row r="72" spans="1:18" ht="15.95" customHeight="1" x14ac:dyDescent="0.25">
      <c r="A72" s="12"/>
      <c r="B72" s="1" t="s">
        <v>98</v>
      </c>
      <c r="E72" s="152"/>
      <c r="F72" s="152"/>
      <c r="G72" s="152"/>
      <c r="H72" s="153"/>
      <c r="I72" s="99"/>
      <c r="J72" s="43"/>
      <c r="K72" s="43"/>
      <c r="L72" s="43"/>
      <c r="M72" s="43"/>
      <c r="N72" s="43"/>
      <c r="O72" s="43"/>
      <c r="P72" s="43"/>
      <c r="Q72" s="43"/>
      <c r="R72" s="43"/>
    </row>
    <row r="73" spans="1:18" ht="15.95" customHeight="1" x14ac:dyDescent="0.25">
      <c r="A73" s="12"/>
      <c r="B73" s="2" t="s">
        <v>178</v>
      </c>
      <c r="E73" s="127"/>
      <c r="F73" s="128"/>
      <c r="G73" s="128"/>
      <c r="H73" s="129"/>
      <c r="I73" s="101"/>
      <c r="J73" s="43"/>
      <c r="K73" s="104">
        <f>IF(E73="ja (bitte Beschreibung im Innovationskonzept)",0.2,0)</f>
        <v>0</v>
      </c>
      <c r="L73" s="43"/>
      <c r="M73" s="43"/>
      <c r="N73" s="43"/>
      <c r="O73" s="43"/>
      <c r="P73" s="43"/>
      <c r="Q73" s="43"/>
      <c r="R73" s="43"/>
    </row>
    <row r="74" spans="1:18" ht="15.95" customHeight="1" x14ac:dyDescent="0.25">
      <c r="A74" s="12"/>
      <c r="B74" s="2" t="s">
        <v>190</v>
      </c>
      <c r="E74" s="127"/>
      <c r="F74" s="128"/>
      <c r="G74" s="128"/>
      <c r="H74" s="129"/>
      <c r="I74" s="101"/>
      <c r="J74" s="43"/>
      <c r="K74" s="104">
        <f>IF(AND(E74="ja (bitte Beschreibung im Innovationskonzept)",L74="0"),0.1,0)</f>
        <v>0</v>
      </c>
      <c r="L74" s="43" t="str">
        <f>IF(OR(E73="ja (bitte Beschreibung im Innovationskonzept)",E73="",),"1","0")</f>
        <v>1</v>
      </c>
      <c r="M74" s="43"/>
      <c r="N74" s="43"/>
      <c r="O74" s="43"/>
      <c r="P74" s="43"/>
      <c r="Q74" s="43"/>
      <c r="R74" s="43"/>
    </row>
    <row r="75" spans="1:18" ht="15.95" customHeight="1" x14ac:dyDescent="0.25">
      <c r="A75" s="12"/>
      <c r="B75" s="2" t="s">
        <v>191</v>
      </c>
      <c r="E75" s="154"/>
      <c r="F75" s="155"/>
      <c r="G75" s="155"/>
      <c r="H75" s="156"/>
      <c r="I75" s="101"/>
      <c r="J75" s="43"/>
      <c r="K75" s="104">
        <f>IF(E75="ja (bitte Beschreibung im Innovationskonzept)",0.2,0)</f>
        <v>0</v>
      </c>
      <c r="L75" s="43"/>
      <c r="M75" s="43"/>
      <c r="N75" s="43"/>
      <c r="O75" s="43"/>
      <c r="P75" s="43"/>
      <c r="Q75" s="43"/>
      <c r="R75" s="43"/>
    </row>
    <row r="76" spans="1:18" x14ac:dyDescent="0.25">
      <c r="A76" s="12"/>
      <c r="B76" s="130" t="s">
        <v>205</v>
      </c>
      <c r="C76" s="130"/>
      <c r="D76" s="131"/>
      <c r="E76" s="154"/>
      <c r="F76" s="155"/>
      <c r="G76" s="155"/>
      <c r="H76" s="156"/>
      <c r="I76" s="101"/>
      <c r="J76" s="43"/>
      <c r="K76" s="104">
        <f>IF(E76="ja (bitte Beschreibung im Innovationskonzept)",0.2,0)</f>
        <v>0</v>
      </c>
      <c r="L76" s="43"/>
      <c r="M76" s="43"/>
      <c r="N76" s="43"/>
      <c r="O76" s="43"/>
      <c r="P76" s="43"/>
      <c r="Q76" s="43"/>
      <c r="R76" s="43"/>
    </row>
    <row r="77" spans="1:18" ht="15.95" customHeight="1" x14ac:dyDescent="0.25">
      <c r="A77" s="12"/>
      <c r="B77" s="2" t="s">
        <v>106</v>
      </c>
      <c r="E77" s="154"/>
      <c r="F77" s="155"/>
      <c r="G77" s="155"/>
      <c r="H77" s="156"/>
      <c r="I77" s="101"/>
      <c r="J77" s="43"/>
      <c r="K77" s="104">
        <f>IF(E77="ja (bitte Beschreibung im Innovationskonzept)",0.05,0)</f>
        <v>0</v>
      </c>
      <c r="L77" s="43"/>
      <c r="M77" s="43"/>
      <c r="N77" s="43"/>
      <c r="O77" s="43"/>
      <c r="P77" s="43"/>
      <c r="Q77" s="43"/>
      <c r="R77" s="43"/>
    </row>
    <row r="78" spans="1:18" ht="15.95" customHeight="1" x14ac:dyDescent="0.25">
      <c r="A78" s="12"/>
      <c r="B78" s="2" t="s">
        <v>116</v>
      </c>
      <c r="E78" s="154"/>
      <c r="F78" s="155"/>
      <c r="G78" s="155"/>
      <c r="H78" s="156"/>
      <c r="I78" s="101"/>
      <c r="J78" s="43"/>
      <c r="K78" s="104">
        <f>IF(E78="ja (bitte Beschreibung im Innovationskonzept)",0.05,0)</f>
        <v>0</v>
      </c>
      <c r="L78" s="43"/>
      <c r="M78" s="43"/>
      <c r="N78" s="43"/>
      <c r="O78" s="43"/>
      <c r="P78" s="43"/>
      <c r="Q78" s="43"/>
      <c r="R78" s="43"/>
    </row>
    <row r="79" spans="1:18" ht="15.95" customHeight="1" x14ac:dyDescent="0.25">
      <c r="A79" s="12"/>
      <c r="B79" s="2" t="s">
        <v>115</v>
      </c>
      <c r="E79" s="122"/>
      <c r="F79" s="122"/>
      <c r="G79" s="122"/>
      <c r="H79" s="123"/>
      <c r="I79" s="101"/>
      <c r="J79" s="43"/>
      <c r="K79" s="104">
        <f>IF(OR(E79="ja, e5-Gemeinde",E79="ja, Gemeinde mit beschlossenem SKE"),0.05,0)</f>
        <v>0</v>
      </c>
      <c r="L79" s="43"/>
      <c r="M79" s="43"/>
      <c r="N79" s="43"/>
      <c r="O79" s="43"/>
      <c r="P79" s="43"/>
      <c r="Q79" s="43"/>
      <c r="R79" s="43"/>
    </row>
    <row r="80" spans="1:18" x14ac:dyDescent="0.25">
      <c r="A80" s="12"/>
      <c r="E80" s="17"/>
      <c r="H80" s="18"/>
      <c r="I80" s="104"/>
      <c r="J80" s="43"/>
      <c r="K80" s="43"/>
      <c r="L80" s="43"/>
      <c r="M80" s="43"/>
      <c r="N80" s="43"/>
      <c r="O80" s="43"/>
      <c r="P80" s="43"/>
      <c r="Q80" s="43"/>
      <c r="R80" s="43"/>
    </row>
    <row r="81" spans="1:21" ht="24" customHeight="1" x14ac:dyDescent="0.25">
      <c r="A81" s="12"/>
      <c r="B81" s="165" t="s">
        <v>194</v>
      </c>
      <c r="C81" s="165"/>
      <c r="D81" s="166"/>
      <c r="E81" s="157"/>
      <c r="F81" s="158"/>
      <c r="G81" s="158"/>
      <c r="H81" s="159"/>
      <c r="I81" s="104"/>
      <c r="J81" s="43"/>
      <c r="K81" s="43"/>
      <c r="L81" s="43"/>
      <c r="M81" s="43"/>
      <c r="N81" s="43"/>
      <c r="O81" s="43"/>
      <c r="P81" s="43"/>
      <c r="Q81" s="43"/>
      <c r="R81" s="43"/>
    </row>
    <row r="82" spans="1:21" x14ac:dyDescent="0.25">
      <c r="A82" s="12"/>
      <c r="B82" s="1" t="s">
        <v>193</v>
      </c>
      <c r="E82" s="162"/>
      <c r="F82" s="163"/>
      <c r="G82" s="163"/>
      <c r="H82" s="164"/>
      <c r="I82" s="104"/>
      <c r="J82" s="43"/>
      <c r="K82" s="43"/>
      <c r="L82" s="43"/>
      <c r="M82" s="43"/>
      <c r="N82" s="43"/>
      <c r="O82" s="43"/>
      <c r="P82" s="43"/>
      <c r="Q82" s="43"/>
      <c r="R82" s="43"/>
    </row>
    <row r="83" spans="1:21" x14ac:dyDescent="0.25">
      <c r="A83" s="12"/>
      <c r="H83" s="14"/>
      <c r="I83" s="104"/>
      <c r="J83" s="43"/>
      <c r="K83" s="43"/>
      <c r="L83" s="43"/>
      <c r="M83" s="43"/>
      <c r="N83" s="43"/>
      <c r="O83" s="43"/>
      <c r="P83" s="43"/>
      <c r="Q83" s="43"/>
      <c r="R83" s="43"/>
    </row>
    <row r="84" spans="1:21" x14ac:dyDescent="0.25">
      <c r="A84" s="12"/>
      <c r="B84" s="1"/>
      <c r="E84" s="38"/>
      <c r="F84" s="43"/>
      <c r="G84" s="68"/>
      <c r="H84" s="84"/>
      <c r="I84" s="99"/>
      <c r="J84" s="43"/>
      <c r="K84" s="43"/>
      <c r="L84" s="43"/>
      <c r="M84" s="43"/>
      <c r="N84" s="43"/>
      <c r="O84" s="43"/>
      <c r="P84" s="43"/>
      <c r="Q84" s="43"/>
      <c r="R84" s="43"/>
    </row>
    <row r="85" spans="1:21" ht="26.45" customHeight="1" x14ac:dyDescent="0.25">
      <c r="A85" s="12"/>
      <c r="B85" s="31" t="s">
        <v>33</v>
      </c>
      <c r="C85" s="6"/>
      <c r="D85" s="60"/>
      <c r="E85" s="37" t="s">
        <v>179</v>
      </c>
      <c r="F85" s="85"/>
      <c r="G85" s="86"/>
      <c r="H85" s="87"/>
      <c r="I85" s="99"/>
      <c r="J85" s="43"/>
      <c r="K85" s="43"/>
      <c r="L85" s="43"/>
      <c r="M85" s="43"/>
      <c r="N85" s="43"/>
      <c r="O85" s="43"/>
      <c r="P85" s="43"/>
      <c r="Q85" s="43"/>
      <c r="R85" s="43"/>
      <c r="S85" s="105"/>
      <c r="T85" s="43"/>
      <c r="U85" s="43"/>
    </row>
    <row r="86" spans="1:21" x14ac:dyDescent="0.25">
      <c r="A86" s="12"/>
      <c r="B86" s="6" t="s">
        <v>202</v>
      </c>
      <c r="C86" s="6"/>
      <c r="D86" s="6"/>
      <c r="E86" s="27"/>
      <c r="F86" s="85"/>
      <c r="G86" s="86"/>
      <c r="H86" s="87"/>
      <c r="I86" s="99"/>
      <c r="J86" s="43"/>
      <c r="K86" s="43"/>
      <c r="L86" s="43"/>
      <c r="M86" s="43"/>
      <c r="N86" s="43"/>
      <c r="O86" s="43"/>
      <c r="P86" s="43"/>
      <c r="Q86" s="43"/>
      <c r="R86" s="43"/>
      <c r="S86" s="105"/>
      <c r="T86" s="43"/>
      <c r="U86" s="43"/>
    </row>
    <row r="87" spans="1:21" x14ac:dyDescent="0.25">
      <c r="A87" s="12"/>
      <c r="B87" s="6" t="s">
        <v>127</v>
      </c>
      <c r="C87" s="6"/>
      <c r="D87" s="6"/>
      <c r="E87" s="27"/>
      <c r="F87" s="85"/>
      <c r="G87" s="86"/>
      <c r="H87" s="87"/>
      <c r="I87" s="99"/>
      <c r="J87" s="43"/>
      <c r="K87" s="43"/>
      <c r="L87" s="43"/>
      <c r="M87" s="43"/>
      <c r="N87" s="43"/>
      <c r="O87" s="43"/>
      <c r="P87" s="43"/>
      <c r="Q87" s="43"/>
      <c r="R87" s="43"/>
      <c r="S87" s="105"/>
      <c r="T87" s="43"/>
      <c r="U87" s="43"/>
    </row>
    <row r="88" spans="1:21" x14ac:dyDescent="0.25">
      <c r="A88" s="12"/>
      <c r="B88" s="6" t="s">
        <v>128</v>
      </c>
      <c r="C88" s="6"/>
      <c r="D88" s="6"/>
      <c r="E88" s="27"/>
      <c r="F88" s="85"/>
      <c r="G88" s="86"/>
      <c r="H88" s="87"/>
      <c r="I88" s="99"/>
      <c r="J88" s="43"/>
      <c r="K88" s="43"/>
      <c r="L88" s="43"/>
      <c r="M88" s="43"/>
      <c r="N88" s="43"/>
      <c r="O88" s="43"/>
      <c r="P88" s="43"/>
      <c r="Q88" s="43"/>
      <c r="R88" s="43"/>
      <c r="S88" s="105"/>
      <c r="T88" s="43"/>
      <c r="U88" s="43"/>
    </row>
    <row r="89" spans="1:21" x14ac:dyDescent="0.25">
      <c r="A89" s="12"/>
      <c r="B89" s="6" t="s">
        <v>129</v>
      </c>
      <c r="C89" s="6"/>
      <c r="D89" s="6"/>
      <c r="E89" s="27"/>
      <c r="F89" s="85"/>
      <c r="G89" s="86"/>
      <c r="H89" s="87"/>
      <c r="I89" s="99"/>
      <c r="J89" s="43"/>
      <c r="K89" s="43"/>
      <c r="L89" s="43"/>
      <c r="M89" s="43"/>
      <c r="N89" s="43"/>
      <c r="O89" s="43"/>
      <c r="P89" s="43"/>
      <c r="Q89" s="43"/>
      <c r="R89" s="43"/>
      <c r="S89" s="105"/>
      <c r="T89" s="43"/>
      <c r="U89" s="43"/>
    </row>
    <row r="90" spans="1:21" x14ac:dyDescent="0.25">
      <c r="A90" s="12"/>
      <c r="B90" s="6" t="s">
        <v>130</v>
      </c>
      <c r="C90" s="6"/>
      <c r="D90" s="6"/>
      <c r="E90" s="27"/>
      <c r="F90" s="85"/>
      <c r="G90" s="86"/>
      <c r="H90" s="87"/>
      <c r="I90" s="99"/>
      <c r="J90" s="43"/>
      <c r="K90" s="43"/>
      <c r="L90" s="43"/>
      <c r="M90" s="43"/>
      <c r="N90" s="43"/>
      <c r="O90" s="43"/>
      <c r="P90" s="43"/>
      <c r="Q90" s="43"/>
      <c r="R90" s="43"/>
      <c r="S90" s="105"/>
      <c r="T90" s="43"/>
      <c r="U90" s="43"/>
    </row>
    <row r="91" spans="1:21" x14ac:dyDescent="0.25">
      <c r="A91" s="12"/>
      <c r="B91" s="6" t="s">
        <v>131</v>
      </c>
      <c r="C91" s="6"/>
      <c r="D91" s="6"/>
      <c r="E91" s="27"/>
      <c r="F91" s="85"/>
      <c r="G91" s="86"/>
      <c r="H91" s="87"/>
      <c r="I91" s="99"/>
      <c r="J91" s="43"/>
      <c r="K91" s="43"/>
      <c r="L91" s="43"/>
      <c r="M91" s="43"/>
      <c r="N91" s="43"/>
      <c r="O91" s="43"/>
      <c r="P91" s="43"/>
      <c r="Q91" s="43"/>
      <c r="R91" s="43"/>
      <c r="S91" s="105"/>
      <c r="T91" s="43"/>
      <c r="U91" s="43"/>
    </row>
    <row r="92" spans="1:21" s="8" customFormat="1" ht="15.95" customHeight="1" x14ac:dyDescent="0.25">
      <c r="A92" s="26"/>
      <c r="B92" s="6" t="s">
        <v>48</v>
      </c>
      <c r="E92" s="27"/>
      <c r="F92" s="88"/>
      <c r="G92" s="150"/>
      <c r="H92" s="151"/>
      <c r="I92" s="99"/>
      <c r="J92" s="106"/>
      <c r="K92" s="107"/>
      <c r="L92" s="107"/>
      <c r="M92" s="107"/>
      <c r="N92" s="107"/>
      <c r="O92" s="107"/>
      <c r="P92" s="107"/>
      <c r="Q92" s="107"/>
      <c r="R92" s="107"/>
      <c r="S92" s="107"/>
      <c r="T92" s="107"/>
      <c r="U92" s="107"/>
    </row>
    <row r="93" spans="1:21" ht="15.95" customHeight="1" x14ac:dyDescent="0.25">
      <c r="A93" s="12"/>
      <c r="B93" s="61" t="s">
        <v>49</v>
      </c>
      <c r="C93" s="6"/>
      <c r="D93" s="6"/>
      <c r="E93" s="27"/>
      <c r="F93" s="88"/>
      <c r="G93" s="150"/>
      <c r="H93" s="151"/>
      <c r="I93" s="99"/>
      <c r="J93" s="43"/>
      <c r="K93" s="43"/>
      <c r="L93" s="43"/>
      <c r="M93" s="43"/>
      <c r="N93" s="43"/>
      <c r="O93" s="43"/>
      <c r="P93" s="43"/>
      <c r="Q93" s="43"/>
      <c r="R93" s="43"/>
      <c r="S93" s="43"/>
      <c r="T93" s="43"/>
      <c r="U93" s="43"/>
    </row>
    <row r="94" spans="1:21" ht="15.95" customHeight="1" x14ac:dyDescent="0.25">
      <c r="A94" s="12"/>
      <c r="B94" s="61" t="s">
        <v>132</v>
      </c>
      <c r="C94" s="6"/>
      <c r="D94" s="6"/>
      <c r="E94" s="27"/>
      <c r="F94" s="88"/>
      <c r="G94" s="89"/>
      <c r="H94" s="90"/>
      <c r="I94" s="99"/>
      <c r="J94" s="43"/>
      <c r="K94" s="43"/>
      <c r="L94" s="43"/>
      <c r="M94" s="43"/>
      <c r="N94" s="43"/>
      <c r="O94" s="43"/>
      <c r="P94" s="43"/>
      <c r="Q94" s="43"/>
      <c r="R94" s="43"/>
      <c r="S94" s="43"/>
      <c r="T94" s="43"/>
      <c r="U94" s="43"/>
    </row>
    <row r="95" spans="1:21" ht="15.95" customHeight="1" x14ac:dyDescent="0.25">
      <c r="A95" s="12"/>
      <c r="B95" s="61" t="s">
        <v>192</v>
      </c>
      <c r="C95" s="6"/>
      <c r="D95" s="6"/>
      <c r="E95" s="27"/>
      <c r="F95" s="91" t="e">
        <f>E95/E96</f>
        <v>#DIV/0!</v>
      </c>
      <c r="G95" s="150"/>
      <c r="H95" s="151"/>
      <c r="I95" s="99"/>
      <c r="J95" s="43"/>
      <c r="K95" s="43"/>
      <c r="L95" s="43"/>
      <c r="M95" s="43"/>
      <c r="N95" s="43"/>
      <c r="O95" s="43"/>
      <c r="P95" s="43"/>
      <c r="Q95" s="43"/>
      <c r="R95" s="43"/>
      <c r="S95" s="43"/>
      <c r="T95" s="43"/>
      <c r="U95" s="43"/>
    </row>
    <row r="96" spans="1:21" ht="15.6" customHeight="1" x14ac:dyDescent="0.25">
      <c r="A96" s="12"/>
      <c r="B96" s="62" t="s">
        <v>28</v>
      </c>
      <c r="C96" s="63"/>
      <c r="D96" s="63"/>
      <c r="E96" s="28">
        <f>IF(J9="1",E86,SUM(E87:E95))</f>
        <v>0</v>
      </c>
      <c r="F96" s="92"/>
      <c r="G96" s="160"/>
      <c r="H96" s="161"/>
      <c r="I96" s="99"/>
      <c r="J96" s="43"/>
      <c r="K96" s="43"/>
      <c r="L96" s="43">
        <v>701</v>
      </c>
      <c r="M96" s="43"/>
      <c r="N96" s="43"/>
      <c r="O96" s="43"/>
      <c r="P96" s="43"/>
      <c r="Q96" s="43"/>
      <c r="R96" s="43"/>
      <c r="S96" s="43"/>
      <c r="T96" s="43"/>
      <c r="U96" s="43"/>
    </row>
    <row r="97" spans="1:21" ht="15.95" customHeight="1" x14ac:dyDescent="0.25">
      <c r="A97" s="12"/>
      <c r="B97" s="64" t="s">
        <v>42</v>
      </c>
      <c r="C97" s="6"/>
      <c r="D97" s="6"/>
      <c r="E97" s="28">
        <f>IF(E13 ="ja","nicht zutreffend",E96*1.2)</f>
        <v>0</v>
      </c>
      <c r="F97" s="92"/>
      <c r="G97" s="89"/>
      <c r="H97" s="90"/>
      <c r="I97" s="99"/>
      <c r="J97" s="108"/>
      <c r="K97" s="43" t="s">
        <v>59</v>
      </c>
      <c r="L97" s="43">
        <v>286.27532798910801</v>
      </c>
      <c r="M97" s="43">
        <v>-5.8147578206549602E-2</v>
      </c>
      <c r="N97" s="43">
        <v>71.748583044603805</v>
      </c>
      <c r="O97" s="43">
        <v>-2.3309558922013302E-3</v>
      </c>
      <c r="P97" s="43"/>
      <c r="Q97" s="43"/>
      <c r="R97" s="43"/>
      <c r="S97" s="43"/>
      <c r="T97" s="43"/>
      <c r="U97" s="43"/>
    </row>
    <row r="98" spans="1:21" s="30" customFormat="1" hidden="1" outlineLevel="1" x14ac:dyDescent="0.2">
      <c r="A98" s="29"/>
      <c r="B98" s="78" t="s">
        <v>59</v>
      </c>
      <c r="C98" s="67"/>
      <c r="D98" s="67"/>
      <c r="E98" s="69">
        <f>IF(J9="1","",(IF(E48&lt;L96,L97*EXP(M97*E48)+N97*EXP(O97*E48),14.5)*E48))</f>
        <v>0</v>
      </c>
      <c r="F98" s="93"/>
      <c r="G98" s="89"/>
      <c r="H98" s="90"/>
      <c r="I98" s="99"/>
      <c r="J98" s="109"/>
      <c r="K98" s="110"/>
      <c r="L98" s="110"/>
      <c r="M98" s="110"/>
      <c r="N98" s="110"/>
      <c r="O98" s="110"/>
      <c r="P98" s="110"/>
      <c r="Q98" s="110"/>
      <c r="R98" s="110"/>
      <c r="S98" s="110"/>
      <c r="T98" s="110"/>
      <c r="U98" s="110"/>
    </row>
    <row r="99" spans="1:21" ht="15" hidden="1" customHeight="1" outlineLevel="1" x14ac:dyDescent="0.25">
      <c r="A99" s="12"/>
      <c r="B99" s="79" t="s">
        <v>157</v>
      </c>
      <c r="C99" s="70"/>
      <c r="D99" s="70"/>
      <c r="E99" s="71">
        <v>0.2</v>
      </c>
      <c r="F99" s="94"/>
      <c r="G99" s="95"/>
      <c r="H99" s="96"/>
      <c r="I99" s="99"/>
      <c r="J99" s="43"/>
      <c r="K99" s="43"/>
      <c r="L99" s="43"/>
      <c r="M99" s="43"/>
      <c r="N99" s="43"/>
      <c r="O99" s="43"/>
      <c r="P99" s="43"/>
      <c r="Q99" s="43"/>
      <c r="R99" s="43"/>
      <c r="S99" s="43"/>
      <c r="T99" s="43"/>
      <c r="U99" s="43"/>
    </row>
    <row r="100" spans="1:21" ht="15.6" hidden="1" customHeight="1" outlineLevel="1" x14ac:dyDescent="0.25">
      <c r="A100" s="12"/>
      <c r="B100" s="79" t="s">
        <v>156</v>
      </c>
      <c r="C100" s="70"/>
      <c r="D100" s="72"/>
      <c r="E100" s="71">
        <f>IF(J9="1","",SUM(K73:K79))</f>
        <v>0</v>
      </c>
      <c r="F100" s="94"/>
      <c r="G100" s="95"/>
      <c r="H100" s="96"/>
      <c r="I100" s="99"/>
      <c r="J100" s="43"/>
      <c r="K100" s="43"/>
      <c r="L100" s="43"/>
      <c r="M100" s="111" t="s">
        <v>169</v>
      </c>
      <c r="N100" s="111" t="s">
        <v>170</v>
      </c>
      <c r="O100" s="111" t="s">
        <v>171</v>
      </c>
      <c r="P100" s="111" t="s">
        <v>172</v>
      </c>
      <c r="Q100" s="43"/>
      <c r="R100" s="43"/>
      <c r="S100" s="43"/>
      <c r="T100" s="43"/>
      <c r="U100" s="43"/>
    </row>
    <row r="101" spans="1:21" ht="15.6" hidden="1" customHeight="1" outlineLevel="1" x14ac:dyDescent="0.25">
      <c r="A101" s="12"/>
      <c r="B101" s="79" t="s">
        <v>159</v>
      </c>
      <c r="C101" s="70"/>
      <c r="D101" s="72"/>
      <c r="E101" s="71" t="e" cm="1">
        <f t="array" aca="1" ref="E101" ca="1">IF(J9="1","",INDIRECT(L107 &amp;L106))</f>
        <v>#N/A</v>
      </c>
      <c r="F101" s="94"/>
      <c r="G101" s="97"/>
      <c r="H101" s="98"/>
      <c r="I101" s="99"/>
      <c r="J101" s="43"/>
      <c r="K101" s="43"/>
      <c r="L101" s="43"/>
      <c r="M101" s="111">
        <v>1</v>
      </c>
      <c r="N101" s="111">
        <v>2</v>
      </c>
      <c r="O101" s="111">
        <v>3</v>
      </c>
      <c r="P101" s="111">
        <v>4</v>
      </c>
      <c r="Q101" s="43"/>
      <c r="R101" s="43"/>
      <c r="S101" s="43"/>
      <c r="T101" s="43"/>
      <c r="U101" s="43"/>
    </row>
    <row r="102" spans="1:21" ht="15.6" hidden="1" customHeight="1" outlineLevel="1" x14ac:dyDescent="0.25">
      <c r="A102" s="12"/>
      <c r="B102" s="79" t="s">
        <v>183</v>
      </c>
      <c r="C102" s="70"/>
      <c r="D102" s="72"/>
      <c r="E102" s="71" t="e">
        <f ca="1">IF(J9="1","",IF((E99+E100)&gt;E101,E101,E99+E100))</f>
        <v>#N/A</v>
      </c>
      <c r="F102" s="94"/>
      <c r="G102" s="97"/>
      <c r="H102" s="98"/>
      <c r="I102" s="99"/>
      <c r="J102" s="43"/>
      <c r="K102" s="43"/>
      <c r="L102" s="108" t="s">
        <v>160</v>
      </c>
      <c r="M102" s="111" t="s">
        <v>161</v>
      </c>
      <c r="N102" s="111" t="s">
        <v>162</v>
      </c>
      <c r="O102" s="111" t="s">
        <v>163</v>
      </c>
      <c r="P102" s="111" t="s">
        <v>164</v>
      </c>
      <c r="Q102" s="43"/>
      <c r="R102" s="43"/>
      <c r="S102" s="43"/>
      <c r="T102" s="43"/>
      <c r="U102" s="43"/>
    </row>
    <row r="103" spans="1:21" ht="15.6" customHeight="1" collapsed="1" x14ac:dyDescent="0.25">
      <c r="A103" s="12"/>
      <c r="B103" s="79"/>
      <c r="C103" s="70"/>
      <c r="D103" s="70"/>
      <c r="E103" s="76"/>
      <c r="F103" s="94"/>
      <c r="G103" s="97"/>
      <c r="H103" s="98"/>
      <c r="I103" s="99"/>
      <c r="J103" s="43"/>
      <c r="K103" s="43">
        <v>1</v>
      </c>
      <c r="L103" s="43" t="s">
        <v>167</v>
      </c>
      <c r="M103" s="112">
        <v>0.3</v>
      </c>
      <c r="N103" s="112">
        <v>0.4</v>
      </c>
      <c r="O103" s="112">
        <v>0.5</v>
      </c>
      <c r="P103" s="112">
        <v>0.95</v>
      </c>
      <c r="Q103" s="43"/>
      <c r="R103" s="43"/>
      <c r="S103" s="43"/>
      <c r="T103" s="43"/>
      <c r="U103" s="43"/>
    </row>
    <row r="104" spans="1:21" ht="16.5" customHeight="1" x14ac:dyDescent="0.25">
      <c r="A104" s="12"/>
      <c r="B104" s="167" t="s">
        <v>211</v>
      </c>
      <c r="C104" s="167"/>
      <c r="D104" s="168"/>
      <c r="E104" s="82" t="e">
        <f ca="1">MIN(M120:M121)</f>
        <v>#N/A</v>
      </c>
      <c r="F104" s="65"/>
      <c r="G104" s="76"/>
      <c r="H104" s="77"/>
      <c r="I104" s="99"/>
      <c r="J104" s="43"/>
      <c r="K104" s="43">
        <v>2</v>
      </c>
      <c r="L104" s="43" t="s">
        <v>158</v>
      </c>
      <c r="M104" s="112">
        <v>0.45</v>
      </c>
      <c r="N104" s="112">
        <v>0.55000000000000004</v>
      </c>
      <c r="O104" s="112">
        <v>0.65</v>
      </c>
      <c r="P104" s="112">
        <v>0.95</v>
      </c>
      <c r="Q104" s="43"/>
      <c r="R104" s="43"/>
      <c r="S104" s="43"/>
      <c r="T104" s="43"/>
      <c r="U104" s="43"/>
    </row>
    <row r="105" spans="1:21" ht="17.45" customHeight="1" x14ac:dyDescent="0.25">
      <c r="A105" s="12"/>
      <c r="B105" s="167"/>
      <c r="C105" s="167"/>
      <c r="D105" s="168"/>
      <c r="E105" s="81">
        <f>MIN(M114:M117)</f>
        <v>0</v>
      </c>
      <c r="F105" s="65"/>
      <c r="G105" s="76"/>
      <c r="H105" s="77"/>
      <c r="I105" s="99"/>
      <c r="J105" s="43"/>
      <c r="K105" s="43"/>
      <c r="L105" s="113"/>
      <c r="M105" s="43"/>
      <c r="N105" s="43"/>
      <c r="O105" s="43"/>
      <c r="P105" s="43"/>
      <c r="Q105" s="43"/>
      <c r="R105" s="43"/>
      <c r="S105" s="43"/>
      <c r="T105" s="43"/>
      <c r="U105" s="43"/>
    </row>
    <row r="106" spans="1:21" ht="15.95" customHeight="1" x14ac:dyDescent="0.25">
      <c r="A106" s="12"/>
      <c r="B106" s="31"/>
      <c r="E106" s="66"/>
      <c r="F106" s="45"/>
      <c r="G106" s="45"/>
      <c r="H106" s="46"/>
      <c r="I106" s="99"/>
      <c r="J106" s="43"/>
      <c r="K106" s="43" t="s">
        <v>166</v>
      </c>
      <c r="L106" s="43">
        <f>IF(OR(J45=1,J46=1),103,104)</f>
        <v>104</v>
      </c>
      <c r="M106" s="43"/>
      <c r="N106" s="43"/>
      <c r="O106" s="43"/>
      <c r="P106" s="43"/>
      <c r="Q106" s="43"/>
      <c r="R106" s="43"/>
      <c r="S106" s="43"/>
      <c r="T106" s="43"/>
      <c r="U106" s="43"/>
    </row>
    <row r="107" spans="1:21" ht="15.95" customHeight="1" x14ac:dyDescent="0.25">
      <c r="A107" s="12"/>
      <c r="B107" s="31"/>
      <c r="E107" s="66"/>
      <c r="F107" s="45"/>
      <c r="G107" s="45"/>
      <c r="H107" s="46"/>
      <c r="I107" s="99"/>
      <c r="J107" s="43"/>
      <c r="K107" s="43" t="s">
        <v>165</v>
      </c>
      <c r="L107" s="111" t="e" cm="1">
        <f t="array" ref="L107">_xlfn.IFS(E14="Großunternehmen","M",E14="Mittleres Unternehmen","N",E14="Kleinunternehmen, Kleinstunternehmen","O",E14="Sonstiges","P")</f>
        <v>#N/A</v>
      </c>
      <c r="M107" s="43"/>
      <c r="N107" s="43"/>
      <c r="O107" s="43"/>
      <c r="P107" s="43"/>
      <c r="Q107" s="43"/>
      <c r="R107" s="43"/>
      <c r="S107" s="43"/>
      <c r="T107" s="43"/>
      <c r="U107" s="43"/>
    </row>
    <row r="108" spans="1:21" ht="15.95" customHeight="1" x14ac:dyDescent="0.25">
      <c r="A108" s="12"/>
      <c r="B108" s="31"/>
      <c r="E108" s="66"/>
      <c r="F108" s="45"/>
      <c r="G108" s="45"/>
      <c r="H108" s="46"/>
      <c r="I108" s="99"/>
      <c r="J108" s="43"/>
      <c r="K108" s="43"/>
      <c r="L108" s="114"/>
      <c r="M108" s="43"/>
      <c r="N108" s="43"/>
      <c r="O108" s="43"/>
      <c r="P108" s="43"/>
      <c r="Q108" s="43"/>
      <c r="R108" s="43"/>
      <c r="S108" s="43"/>
      <c r="T108" s="43"/>
      <c r="U108" s="43"/>
    </row>
    <row r="109" spans="1:21" ht="15.6" customHeight="1" x14ac:dyDescent="0.25">
      <c r="A109" s="12"/>
      <c r="B109" s="32" t="s">
        <v>37</v>
      </c>
      <c r="E109" s="45"/>
      <c r="F109" s="45"/>
      <c r="G109" s="45"/>
      <c r="H109" s="46"/>
      <c r="I109" s="99"/>
      <c r="J109" s="43"/>
      <c r="K109" s="43"/>
      <c r="L109" s="115"/>
      <c r="M109" s="43"/>
      <c r="N109" s="43"/>
      <c r="O109" s="43"/>
      <c r="P109" s="43"/>
      <c r="Q109" s="43"/>
      <c r="R109" s="43"/>
      <c r="S109" s="43"/>
      <c r="T109" s="43"/>
      <c r="U109" s="43"/>
    </row>
    <row r="110" spans="1:21" ht="15.6" customHeight="1" x14ac:dyDescent="0.25">
      <c r="A110" s="12"/>
      <c r="B110" s="130" t="s">
        <v>77</v>
      </c>
      <c r="C110" s="130"/>
      <c r="D110" s="130"/>
      <c r="E110" s="176"/>
      <c r="G110" s="45"/>
      <c r="H110" s="46"/>
      <c r="I110" s="99"/>
      <c r="J110" s="43"/>
      <c r="K110" s="108" t="s">
        <v>189</v>
      </c>
      <c r="L110" s="115"/>
      <c r="M110" s="43"/>
      <c r="N110" s="43"/>
      <c r="O110" s="43"/>
      <c r="P110" s="43"/>
      <c r="Q110" s="43"/>
      <c r="R110" s="43"/>
      <c r="S110" s="43"/>
      <c r="T110" s="43"/>
      <c r="U110" s="43"/>
    </row>
    <row r="111" spans="1:21" ht="16.149999999999999" customHeight="1" x14ac:dyDescent="0.25">
      <c r="A111" s="12"/>
      <c r="B111" s="130"/>
      <c r="C111" s="130"/>
      <c r="D111" s="130"/>
      <c r="E111" s="176"/>
      <c r="G111" s="174"/>
      <c r="H111" s="175"/>
      <c r="I111" s="99"/>
      <c r="J111" s="43"/>
      <c r="K111" s="43" t="s">
        <v>200</v>
      </c>
      <c r="L111" s="116" t="b">
        <f>IF(E13="ja",E96,IF(E13="nein",E97))</f>
        <v>0</v>
      </c>
      <c r="M111" s="116"/>
      <c r="N111" s="43"/>
      <c r="O111" s="43"/>
      <c r="P111" s="43"/>
      <c r="Q111" s="43"/>
      <c r="R111" s="43"/>
      <c r="S111" s="43"/>
      <c r="T111" s="43"/>
      <c r="U111" s="43"/>
    </row>
    <row r="112" spans="1:21" ht="15.95" customHeight="1" x14ac:dyDescent="0.25">
      <c r="A112" s="12"/>
      <c r="B112" s="170" t="s">
        <v>212</v>
      </c>
      <c r="C112" s="170"/>
      <c r="D112" s="171"/>
      <c r="E112" s="172"/>
      <c r="G112" s="47"/>
      <c r="H112" s="48"/>
      <c r="I112" s="99"/>
      <c r="J112" s="43"/>
      <c r="K112" s="43"/>
      <c r="L112" s="43"/>
      <c r="M112" s="116"/>
      <c r="N112" s="43"/>
      <c r="O112" s="43"/>
      <c r="P112" s="43"/>
      <c r="Q112" s="43"/>
      <c r="R112" s="43"/>
      <c r="S112" s="43"/>
      <c r="T112" s="43"/>
      <c r="U112" s="43"/>
    </row>
    <row r="113" spans="1:21" ht="15.75" customHeight="1" x14ac:dyDescent="0.25">
      <c r="A113" s="12"/>
      <c r="B113" s="170"/>
      <c r="C113" s="170"/>
      <c r="D113" s="171"/>
      <c r="E113" s="173"/>
      <c r="G113" s="47"/>
      <c r="H113" s="48"/>
      <c r="I113" s="99"/>
      <c r="J113" s="43"/>
      <c r="K113" s="108" t="s">
        <v>195</v>
      </c>
      <c r="L113" s="43"/>
      <c r="M113" s="43"/>
      <c r="N113" s="43"/>
      <c r="O113" s="43"/>
      <c r="P113" s="43"/>
      <c r="Q113" s="43"/>
      <c r="R113" s="43"/>
      <c r="S113" s="43"/>
      <c r="T113" s="43"/>
      <c r="U113" s="43"/>
    </row>
    <row r="114" spans="1:21" ht="15.95" customHeight="1" x14ac:dyDescent="0.25">
      <c r="A114" s="12"/>
      <c r="B114" s="5" t="s">
        <v>206</v>
      </c>
      <c r="C114" s="80"/>
      <c r="D114" s="80"/>
      <c r="E114" s="44"/>
      <c r="F114" s="83" t="str">
        <f>IF(E114="ja","Bitte um Beilage der ""De-minimis""-Erklärung!","")</f>
        <v/>
      </c>
      <c r="G114" s="47"/>
      <c r="H114" s="48"/>
      <c r="I114" s="99"/>
      <c r="J114" s="43"/>
      <c r="K114" s="43" t="s">
        <v>196</v>
      </c>
      <c r="L114" s="43"/>
      <c r="M114" s="116" t="str">
        <f>IF(E114="ja",L111*0.8,"")</f>
        <v/>
      </c>
      <c r="N114" s="43"/>
      <c r="O114" s="43"/>
      <c r="P114" s="43"/>
      <c r="Q114" s="43"/>
      <c r="R114" s="43"/>
      <c r="S114" s="43"/>
      <c r="T114" s="43"/>
      <c r="U114" s="43"/>
    </row>
    <row r="115" spans="1:21" ht="15.95" customHeight="1" x14ac:dyDescent="0.25">
      <c r="A115" s="12"/>
      <c r="B115" s="132" t="s">
        <v>31</v>
      </c>
      <c r="C115" s="132"/>
      <c r="D115" s="132"/>
      <c r="E115" s="177"/>
      <c r="H115" s="14"/>
      <c r="I115" s="99"/>
      <c r="J115" s="43"/>
      <c r="K115" s="43" t="s">
        <v>197</v>
      </c>
      <c r="L115" s="43"/>
      <c r="M115" s="116" t="str">
        <f>IF(E114="nein",IF(E14=H142,L111*0.8,IF(E14=H141,L111*0.7,L111*0.6)),"")</f>
        <v/>
      </c>
      <c r="N115" s="43"/>
      <c r="O115" s="43"/>
      <c r="P115" s="43"/>
      <c r="Q115" s="43"/>
      <c r="R115" s="43"/>
      <c r="S115" s="43"/>
      <c r="T115" s="43"/>
      <c r="U115" s="43"/>
    </row>
    <row r="116" spans="1:21" ht="15.95" customHeight="1" x14ac:dyDescent="0.25">
      <c r="A116" s="12"/>
      <c r="B116" s="132"/>
      <c r="C116" s="132"/>
      <c r="D116" s="132"/>
      <c r="E116" s="177"/>
      <c r="H116" s="14"/>
      <c r="I116" s="99"/>
      <c r="J116" s="43"/>
      <c r="K116" s="43" t="s">
        <v>198</v>
      </c>
      <c r="L116" s="43"/>
      <c r="M116" s="116">
        <v>10000</v>
      </c>
      <c r="N116" s="43"/>
      <c r="O116" s="43"/>
      <c r="P116" s="43"/>
      <c r="Q116" s="43"/>
      <c r="R116" s="43"/>
      <c r="S116" s="43"/>
      <c r="T116" s="43"/>
      <c r="U116" s="43"/>
    </row>
    <row r="117" spans="1:21" ht="15.95" customHeight="1" x14ac:dyDescent="0.25">
      <c r="A117" s="12"/>
      <c r="B117" s="132" t="s">
        <v>12</v>
      </c>
      <c r="C117" s="132"/>
      <c r="D117" s="132"/>
      <c r="E117" s="177"/>
      <c r="H117" s="14"/>
      <c r="I117" s="101"/>
      <c r="J117" s="43"/>
      <c r="K117" s="43" t="s">
        <v>199</v>
      </c>
      <c r="L117" s="43"/>
      <c r="M117" s="116">
        <f>E81*0.2</f>
        <v>0</v>
      </c>
      <c r="N117" s="43"/>
      <c r="O117" s="43"/>
      <c r="P117" s="43"/>
      <c r="Q117" s="43"/>
      <c r="R117" s="43"/>
      <c r="S117" s="43"/>
      <c r="T117" s="43"/>
      <c r="U117" s="43"/>
    </row>
    <row r="118" spans="1:21" ht="15.95" customHeight="1" x14ac:dyDescent="0.25">
      <c r="A118" s="12"/>
      <c r="B118" s="132"/>
      <c r="C118" s="132"/>
      <c r="D118" s="132"/>
      <c r="E118" s="177"/>
      <c r="H118" s="14"/>
      <c r="I118" s="101"/>
      <c r="J118" s="43"/>
      <c r="K118" s="43"/>
      <c r="L118" s="43"/>
      <c r="M118" s="43"/>
      <c r="N118" s="43"/>
      <c r="O118" s="43"/>
      <c r="P118" s="43"/>
      <c r="Q118" s="43"/>
      <c r="R118" s="43"/>
      <c r="S118" s="43"/>
      <c r="T118" s="43"/>
      <c r="U118" s="43"/>
    </row>
    <row r="119" spans="1:21" ht="15.95" customHeight="1" x14ac:dyDescent="0.25">
      <c r="A119" s="12"/>
      <c r="B119" s="25" t="s">
        <v>76</v>
      </c>
      <c r="E119" s="127"/>
      <c r="F119" s="128"/>
      <c r="G119" s="128"/>
      <c r="H119" s="129"/>
      <c r="I119" s="43"/>
      <c r="J119" s="43"/>
      <c r="K119" s="108" t="s">
        <v>203</v>
      </c>
      <c r="L119" s="43"/>
      <c r="M119" s="43"/>
      <c r="N119" s="43"/>
      <c r="O119" s="43"/>
      <c r="P119" s="43"/>
      <c r="Q119" s="43"/>
      <c r="R119" s="43"/>
      <c r="S119" s="43"/>
      <c r="T119" s="43"/>
      <c r="U119" s="43"/>
    </row>
    <row r="120" spans="1:21" ht="15.95" customHeight="1" x14ac:dyDescent="0.25">
      <c r="A120" s="12"/>
      <c r="B120" s="25"/>
      <c r="H120" s="14"/>
      <c r="I120" s="99"/>
      <c r="J120" s="43"/>
      <c r="K120" s="43" t="s">
        <v>204</v>
      </c>
      <c r="L120" s="43"/>
      <c r="M120" s="117" t="e">
        <f ca="1">(L111-E98)*E102</f>
        <v>#N/A</v>
      </c>
      <c r="N120" s="43"/>
      <c r="O120" s="43"/>
      <c r="P120" s="43"/>
      <c r="Q120" s="43"/>
      <c r="R120" s="43"/>
      <c r="S120" s="43"/>
      <c r="T120" s="43"/>
      <c r="U120" s="43"/>
    </row>
    <row r="121" spans="1:21" ht="15.95" customHeight="1" x14ac:dyDescent="0.25">
      <c r="A121" s="12"/>
      <c r="B121" s="55" t="s">
        <v>81</v>
      </c>
      <c r="H121" s="14"/>
      <c r="I121" s="99"/>
      <c r="J121" s="43"/>
      <c r="K121" s="43" t="s">
        <v>198</v>
      </c>
      <c r="L121" s="43"/>
      <c r="M121" s="116">
        <v>250000</v>
      </c>
      <c r="N121" s="43"/>
      <c r="O121" s="43"/>
      <c r="P121" s="43"/>
      <c r="Q121" s="43"/>
      <c r="R121" s="43"/>
      <c r="S121" s="43"/>
      <c r="T121" s="43"/>
      <c r="U121" s="43"/>
    </row>
    <row r="122" spans="1:21" ht="15.95" customHeight="1" x14ac:dyDescent="0.25">
      <c r="A122" s="12"/>
      <c r="B122" s="25" t="s">
        <v>60</v>
      </c>
      <c r="E122" s="44"/>
      <c r="F122" s="42" t="str">
        <f t="shared" ref="F122:F124" si="0">IF(E122="ja","","!")</f>
        <v>!</v>
      </c>
      <c r="H122" s="14"/>
      <c r="I122" s="99"/>
      <c r="J122" s="43"/>
      <c r="K122" s="43"/>
      <c r="L122" s="43"/>
      <c r="M122" s="116"/>
      <c r="N122" s="43"/>
      <c r="O122" s="43"/>
      <c r="P122" s="43"/>
      <c r="Q122" s="43"/>
      <c r="R122" s="43"/>
      <c r="S122" s="43"/>
      <c r="T122" s="43"/>
      <c r="U122" s="43"/>
    </row>
    <row r="123" spans="1:21" ht="15.95" customHeight="1" x14ac:dyDescent="0.25">
      <c r="A123" s="12"/>
      <c r="B123" s="25" t="s">
        <v>213</v>
      </c>
      <c r="E123" s="44"/>
      <c r="F123" s="42" t="str">
        <f t="shared" si="0"/>
        <v>!</v>
      </c>
      <c r="H123" s="14"/>
      <c r="I123" s="99"/>
      <c r="J123" s="43"/>
      <c r="K123" s="43"/>
      <c r="L123" s="43"/>
      <c r="M123" s="43"/>
      <c r="N123" s="43"/>
      <c r="O123" s="43"/>
      <c r="P123" s="43"/>
      <c r="Q123" s="43"/>
      <c r="R123" s="43"/>
      <c r="S123" s="43"/>
      <c r="T123" s="43"/>
      <c r="U123" s="43"/>
    </row>
    <row r="124" spans="1:21" ht="15.95" customHeight="1" x14ac:dyDescent="0.25">
      <c r="A124" s="12"/>
      <c r="B124" s="5" t="s">
        <v>208</v>
      </c>
      <c r="C124" s="80"/>
      <c r="D124" s="80"/>
      <c r="E124" s="44"/>
      <c r="F124" s="42" t="str">
        <f t="shared" si="0"/>
        <v>!</v>
      </c>
      <c r="G124" s="47"/>
      <c r="H124" s="48"/>
      <c r="I124" s="99"/>
      <c r="J124" s="43"/>
      <c r="K124" s="43"/>
      <c r="L124" s="43"/>
      <c r="M124" s="43"/>
      <c r="N124" s="43"/>
      <c r="O124" s="43"/>
      <c r="P124" s="43"/>
      <c r="Q124" s="43"/>
      <c r="R124" s="43"/>
      <c r="S124" s="43"/>
      <c r="T124" s="43"/>
      <c r="U124" s="43"/>
    </row>
    <row r="125" spans="1:21" ht="15.95" customHeight="1" x14ac:dyDescent="0.25">
      <c r="A125" s="12"/>
      <c r="B125" s="25" t="s">
        <v>155</v>
      </c>
      <c r="E125" s="44"/>
      <c r="F125" s="42" t="str">
        <f>IF($J$9="1","",IF(E125="ja","","!"))</f>
        <v>!</v>
      </c>
      <c r="H125" s="14"/>
      <c r="I125" s="99"/>
      <c r="J125" s="43"/>
      <c r="K125" s="43"/>
      <c r="L125" s="43"/>
      <c r="M125" s="43"/>
      <c r="N125" s="43"/>
      <c r="O125" s="43"/>
      <c r="P125" s="43"/>
      <c r="Q125" s="43"/>
      <c r="R125" s="43"/>
      <c r="S125" s="43"/>
      <c r="T125" s="43"/>
      <c r="U125" s="43"/>
    </row>
    <row r="126" spans="1:21" ht="15.95" customHeight="1" x14ac:dyDescent="0.25">
      <c r="A126" s="12"/>
      <c r="B126" s="25" t="s">
        <v>105</v>
      </c>
      <c r="E126" s="44"/>
      <c r="F126" s="42" t="str">
        <f>IF($J$9="1","",IF(E126="ja","","!"))</f>
        <v>!</v>
      </c>
      <c r="G126" s="41"/>
      <c r="H126" s="14"/>
      <c r="I126" s="99"/>
      <c r="J126" s="43"/>
      <c r="K126" s="43"/>
      <c r="L126" s="43"/>
      <c r="M126" s="43"/>
      <c r="N126" s="43"/>
      <c r="O126" s="43"/>
      <c r="P126" s="43"/>
      <c r="Q126" s="43"/>
      <c r="R126" s="43"/>
      <c r="S126" s="43"/>
      <c r="T126" s="43"/>
      <c r="U126" s="43"/>
    </row>
    <row r="127" spans="1:21" ht="15.95" customHeight="1" x14ac:dyDescent="0.25">
      <c r="A127" s="12"/>
      <c r="B127" s="25" t="s">
        <v>109</v>
      </c>
      <c r="E127" s="44"/>
      <c r="F127" s="42" t="str">
        <f>IF($J$9="1","",IF(E127="ja","","!"))</f>
        <v>!</v>
      </c>
      <c r="G127" s="41"/>
      <c r="H127" s="14"/>
      <c r="I127" s="99"/>
      <c r="J127" s="43"/>
      <c r="K127" s="43"/>
      <c r="L127" s="43"/>
      <c r="M127" s="43"/>
      <c r="N127" s="43"/>
      <c r="O127" s="43"/>
      <c r="P127" s="43"/>
      <c r="Q127" s="43"/>
      <c r="R127" s="43"/>
      <c r="S127" s="43"/>
      <c r="T127" s="43"/>
      <c r="U127" s="43"/>
    </row>
    <row r="128" spans="1:21" ht="15.95" customHeight="1" x14ac:dyDescent="0.25">
      <c r="A128" s="12"/>
      <c r="B128" s="25" t="s">
        <v>122</v>
      </c>
      <c r="E128" s="44"/>
      <c r="F128" s="42" t="str">
        <f>IF($J$9="1","",IF(E128="ja","","!"))</f>
        <v>!</v>
      </c>
      <c r="G128" s="41"/>
      <c r="H128" s="14"/>
      <c r="I128" s="99"/>
      <c r="J128" s="43"/>
      <c r="K128" s="43"/>
      <c r="L128" s="43"/>
      <c r="M128" s="43"/>
      <c r="N128" s="43"/>
      <c r="O128" s="43"/>
      <c r="P128" s="43"/>
      <c r="Q128" s="43"/>
      <c r="R128" s="43"/>
      <c r="S128" s="43"/>
      <c r="T128" s="43"/>
      <c r="U128" s="43"/>
    </row>
    <row r="129" spans="1:21" ht="15.95" customHeight="1" x14ac:dyDescent="0.25">
      <c r="A129" s="12"/>
      <c r="B129" s="25" t="s">
        <v>154</v>
      </c>
      <c r="E129" s="42"/>
      <c r="F129" s="42"/>
      <c r="G129" s="41"/>
      <c r="H129" s="14"/>
      <c r="I129" s="99"/>
      <c r="J129" s="43"/>
      <c r="K129" s="43"/>
      <c r="L129" s="43"/>
      <c r="M129" s="43"/>
      <c r="N129" s="43"/>
      <c r="O129" s="43"/>
      <c r="P129" s="43"/>
      <c r="Q129" s="43"/>
      <c r="R129" s="43"/>
      <c r="S129" s="43"/>
      <c r="T129" s="43"/>
      <c r="U129" s="43"/>
    </row>
    <row r="130" spans="1:21" ht="15.95" customHeight="1" x14ac:dyDescent="0.25">
      <c r="A130" s="12"/>
      <c r="B130" s="59" t="s">
        <v>153</v>
      </c>
      <c r="E130" s="44"/>
      <c r="F130" s="42" t="str">
        <f t="shared" ref="F130:F135" si="1">IF($J$9="1","",IF(E130="ja","","!"))</f>
        <v>!</v>
      </c>
      <c r="G130" s="41"/>
      <c r="H130" s="14"/>
      <c r="I130" s="99"/>
      <c r="J130" s="43"/>
      <c r="K130" s="43"/>
      <c r="L130" s="43"/>
      <c r="M130" s="43"/>
      <c r="N130" s="43"/>
      <c r="O130" s="43"/>
      <c r="P130" s="43"/>
      <c r="Q130" s="43"/>
      <c r="R130" s="43"/>
      <c r="S130" s="43"/>
      <c r="T130" s="43"/>
      <c r="U130" s="43"/>
    </row>
    <row r="131" spans="1:21" ht="15.95" customHeight="1" x14ac:dyDescent="0.25">
      <c r="A131" s="12"/>
      <c r="B131" s="25" t="s">
        <v>62</v>
      </c>
      <c r="E131" s="44"/>
      <c r="F131" s="42" t="str">
        <f t="shared" si="1"/>
        <v>!</v>
      </c>
      <c r="H131" s="14"/>
      <c r="I131" s="99"/>
      <c r="J131" s="43"/>
      <c r="K131" s="43"/>
      <c r="L131" s="43"/>
      <c r="M131" s="43"/>
      <c r="N131" s="43"/>
      <c r="O131" s="43"/>
      <c r="P131" s="43"/>
      <c r="Q131" s="43"/>
      <c r="R131" s="43"/>
      <c r="S131" s="43"/>
      <c r="T131" s="43"/>
      <c r="U131" s="43"/>
    </row>
    <row r="132" spans="1:21" ht="15.95" customHeight="1" x14ac:dyDescent="0.25">
      <c r="A132" s="12"/>
      <c r="B132" s="25" t="s">
        <v>63</v>
      </c>
      <c r="E132" s="44"/>
      <c r="F132" s="42" t="str">
        <f t="shared" si="1"/>
        <v>!</v>
      </c>
      <c r="H132" s="14"/>
      <c r="I132" s="99"/>
      <c r="J132" s="43"/>
      <c r="K132" s="43"/>
      <c r="L132" s="43"/>
      <c r="M132" s="43"/>
      <c r="N132" s="43"/>
      <c r="O132" s="43"/>
      <c r="P132" s="43"/>
      <c r="Q132" s="43"/>
      <c r="R132" s="43"/>
      <c r="S132" s="43"/>
      <c r="T132" s="43"/>
      <c r="U132" s="43"/>
    </row>
    <row r="133" spans="1:21" ht="15.95" customHeight="1" x14ac:dyDescent="0.25">
      <c r="A133" s="12"/>
      <c r="B133" s="25" t="s">
        <v>110</v>
      </c>
      <c r="E133" s="44"/>
      <c r="F133" s="42" t="str">
        <f t="shared" si="1"/>
        <v>!</v>
      </c>
      <c r="H133" s="14"/>
      <c r="I133" s="99"/>
      <c r="J133" s="43"/>
      <c r="K133" s="43"/>
      <c r="L133" s="43"/>
      <c r="M133" s="43"/>
      <c r="N133" s="43"/>
      <c r="O133" s="43"/>
      <c r="P133" s="43"/>
      <c r="Q133" s="43"/>
      <c r="R133" s="43"/>
      <c r="S133" s="43"/>
      <c r="T133" s="43"/>
      <c r="U133" s="43"/>
    </row>
    <row r="134" spans="1:21" x14ac:dyDescent="0.25">
      <c r="A134" s="12"/>
      <c r="B134" s="25" t="s">
        <v>64</v>
      </c>
      <c r="E134" s="44"/>
      <c r="F134" s="42" t="str">
        <f t="shared" si="1"/>
        <v>!</v>
      </c>
      <c r="H134" s="14"/>
      <c r="I134" s="99"/>
      <c r="J134" s="43"/>
      <c r="K134" s="43"/>
      <c r="L134" s="43"/>
      <c r="M134" s="43"/>
      <c r="N134" s="43"/>
      <c r="O134" s="43"/>
      <c r="P134" s="43"/>
      <c r="Q134" s="43"/>
      <c r="R134" s="43"/>
      <c r="S134" s="43"/>
      <c r="T134" s="43"/>
      <c r="U134" s="43"/>
    </row>
    <row r="135" spans="1:21" x14ac:dyDescent="0.25">
      <c r="A135" s="12"/>
      <c r="B135" s="25" t="s">
        <v>65</v>
      </c>
      <c r="E135" s="44"/>
      <c r="F135" s="42" t="str">
        <f t="shared" si="1"/>
        <v>!</v>
      </c>
      <c r="H135" s="14"/>
      <c r="I135" s="99"/>
      <c r="J135" s="43"/>
      <c r="K135" s="43"/>
      <c r="L135" s="43"/>
      <c r="M135" s="43"/>
      <c r="N135" s="43"/>
      <c r="O135" s="43"/>
      <c r="P135" s="43"/>
      <c r="Q135" s="43"/>
      <c r="R135" s="43"/>
      <c r="S135" s="43"/>
      <c r="T135" s="43"/>
      <c r="U135" s="43"/>
    </row>
    <row r="136" spans="1:21" ht="15.75" thickBot="1" x14ac:dyDescent="0.3">
      <c r="A136" s="33"/>
      <c r="B136" s="39"/>
      <c r="C136" s="34"/>
      <c r="D136" s="34"/>
      <c r="E136" s="34"/>
      <c r="F136" s="34"/>
      <c r="G136" s="34"/>
      <c r="H136" s="40"/>
      <c r="I136" s="99"/>
      <c r="J136" s="43"/>
      <c r="K136" s="43"/>
      <c r="L136" s="43"/>
      <c r="M136" s="43"/>
      <c r="N136" s="43"/>
      <c r="O136" s="43"/>
      <c r="P136" s="43"/>
      <c r="Q136" s="43"/>
      <c r="R136" s="43"/>
      <c r="S136" s="43"/>
      <c r="T136" s="43"/>
      <c r="U136" s="43"/>
    </row>
    <row r="137" spans="1:21" x14ac:dyDescent="0.25">
      <c r="A137" s="43"/>
      <c r="B137" s="43"/>
      <c r="C137" s="43"/>
      <c r="D137" s="43"/>
      <c r="E137" s="43"/>
      <c r="F137" s="43"/>
      <c r="G137" s="43"/>
      <c r="H137" s="43"/>
      <c r="I137" s="99"/>
      <c r="J137" s="43"/>
      <c r="K137" s="43"/>
      <c r="L137" s="43"/>
      <c r="M137" s="43"/>
      <c r="N137" s="43"/>
      <c r="O137" s="43"/>
      <c r="P137" s="43"/>
      <c r="Q137" s="43"/>
      <c r="R137" s="43"/>
      <c r="S137" s="43"/>
      <c r="T137" s="43"/>
      <c r="U137" s="43"/>
    </row>
    <row r="138" spans="1:21" x14ac:dyDescent="0.25">
      <c r="A138" s="43"/>
      <c r="B138" s="43"/>
      <c r="C138" s="43"/>
      <c r="D138" s="43"/>
      <c r="E138" s="43"/>
      <c r="F138" s="43"/>
      <c r="G138" s="43"/>
      <c r="H138" s="43"/>
      <c r="I138" s="99"/>
      <c r="J138" s="43"/>
      <c r="K138" s="43"/>
      <c r="L138" s="43"/>
      <c r="M138" s="43"/>
      <c r="N138" s="43"/>
      <c r="O138" s="43"/>
      <c r="P138" s="43"/>
      <c r="Q138" s="43"/>
      <c r="R138" s="43"/>
      <c r="S138" s="43"/>
      <c r="T138" s="43"/>
      <c r="U138" s="43"/>
    </row>
    <row r="139" spans="1:21" x14ac:dyDescent="0.25">
      <c r="A139" s="43"/>
      <c r="B139" s="43"/>
      <c r="C139" s="43"/>
      <c r="D139" s="43"/>
      <c r="E139" s="43"/>
      <c r="F139" s="43"/>
      <c r="G139" s="43"/>
      <c r="H139" s="43"/>
      <c r="I139" s="99"/>
      <c r="J139" s="43"/>
      <c r="K139" s="43"/>
      <c r="L139" s="43"/>
      <c r="M139" s="43"/>
      <c r="N139" s="43"/>
      <c r="O139" s="43"/>
      <c r="P139" s="43"/>
      <c r="Q139" s="43"/>
      <c r="R139" s="43"/>
      <c r="S139" s="43"/>
      <c r="T139" s="43"/>
      <c r="U139" s="43"/>
    </row>
    <row r="140" spans="1:21" x14ac:dyDescent="0.25">
      <c r="A140" s="43"/>
      <c r="B140" s="43"/>
      <c r="C140" s="43"/>
      <c r="D140" s="43"/>
      <c r="E140" s="43" t="s">
        <v>102</v>
      </c>
      <c r="F140" s="43"/>
      <c r="G140" s="43"/>
      <c r="H140" s="43" t="s">
        <v>52</v>
      </c>
      <c r="I140" s="99"/>
      <c r="J140" s="43"/>
      <c r="K140" s="43"/>
      <c r="L140" s="43"/>
      <c r="M140" s="43"/>
      <c r="N140" s="43"/>
      <c r="O140" s="43"/>
      <c r="P140" s="108"/>
      <c r="Q140" s="43"/>
      <c r="R140" s="43"/>
      <c r="S140" s="43"/>
      <c r="T140" s="43"/>
      <c r="U140" s="43"/>
    </row>
    <row r="141" spans="1:21" x14ac:dyDescent="0.25">
      <c r="A141" s="43"/>
      <c r="B141" s="43"/>
      <c r="C141" s="43" t="s">
        <v>86</v>
      </c>
      <c r="D141" s="43"/>
      <c r="E141" s="43" t="s">
        <v>103</v>
      </c>
      <c r="F141" s="43"/>
      <c r="G141" s="43"/>
      <c r="H141" s="43" t="s">
        <v>53</v>
      </c>
      <c r="I141" s="99"/>
      <c r="J141" s="43"/>
      <c r="K141" s="43"/>
      <c r="L141" s="43"/>
      <c r="M141" s="43"/>
      <c r="N141" s="43"/>
      <c r="O141" s="43"/>
      <c r="P141" s="43"/>
      <c r="Q141" s="43"/>
      <c r="R141" s="43"/>
      <c r="S141" s="43"/>
      <c r="T141" s="43"/>
      <c r="U141" s="43"/>
    </row>
    <row r="142" spans="1:21" x14ac:dyDescent="0.25">
      <c r="A142" s="43"/>
      <c r="B142" s="43"/>
      <c r="C142" s="43" t="s">
        <v>88</v>
      </c>
      <c r="D142" s="43"/>
      <c r="E142" s="43" t="s">
        <v>2</v>
      </c>
      <c r="F142" s="43"/>
      <c r="G142" s="43"/>
      <c r="H142" s="43" t="s">
        <v>168</v>
      </c>
      <c r="I142" s="99"/>
      <c r="J142" s="43"/>
      <c r="K142" s="43"/>
      <c r="L142" s="43"/>
      <c r="M142" s="43"/>
      <c r="N142" s="43"/>
      <c r="O142" s="43"/>
      <c r="P142" s="43"/>
      <c r="Q142" s="43"/>
      <c r="R142" s="43"/>
      <c r="S142" s="43"/>
      <c r="T142" s="43"/>
      <c r="U142" s="43"/>
    </row>
    <row r="143" spans="1:21" x14ac:dyDescent="0.25">
      <c r="A143" s="43"/>
      <c r="B143" s="43"/>
      <c r="C143" s="43" t="s">
        <v>87</v>
      </c>
      <c r="D143" s="43"/>
      <c r="E143" s="43"/>
      <c r="F143" s="43"/>
      <c r="G143" s="43"/>
      <c r="H143" s="43" t="s">
        <v>201</v>
      </c>
      <c r="I143" s="99"/>
      <c r="J143" s="43"/>
      <c r="K143" s="43"/>
      <c r="L143" s="43"/>
      <c r="M143" s="43"/>
      <c r="N143" s="43"/>
      <c r="O143" s="43"/>
      <c r="P143" s="43"/>
      <c r="Q143" s="43"/>
      <c r="R143" s="43"/>
      <c r="S143" s="43"/>
      <c r="T143" s="43"/>
      <c r="U143" s="43"/>
    </row>
    <row r="144" spans="1:21" x14ac:dyDescent="0.25">
      <c r="A144" s="43"/>
      <c r="B144" s="43"/>
      <c r="C144" s="43" t="s">
        <v>55</v>
      </c>
      <c r="D144" s="43"/>
      <c r="E144" s="43"/>
      <c r="F144" s="43"/>
      <c r="G144" s="43"/>
      <c r="H144" s="43"/>
      <c r="I144" s="99"/>
      <c r="J144" s="43"/>
      <c r="K144" s="43"/>
      <c r="L144" s="43"/>
      <c r="M144" s="43"/>
      <c r="N144" s="43"/>
      <c r="O144" s="43"/>
      <c r="P144" s="43"/>
      <c r="Q144" s="43"/>
      <c r="R144" s="43"/>
      <c r="S144" s="43"/>
      <c r="T144" s="43"/>
      <c r="U144" s="43"/>
    </row>
    <row r="145" spans="1:21" x14ac:dyDescent="0.25">
      <c r="A145" s="43"/>
      <c r="B145" s="43"/>
      <c r="C145" s="43"/>
      <c r="D145" s="43"/>
      <c r="E145" s="43" t="s">
        <v>113</v>
      </c>
      <c r="F145" s="43"/>
      <c r="G145" s="43"/>
      <c r="H145" s="43"/>
      <c r="I145" s="99"/>
      <c r="J145" s="43"/>
      <c r="K145" s="43"/>
      <c r="L145" s="43"/>
      <c r="M145" s="43"/>
      <c r="N145" s="43"/>
      <c r="O145" s="43"/>
      <c r="P145" s="43"/>
      <c r="Q145" s="43"/>
      <c r="R145" s="43"/>
      <c r="S145" s="43"/>
      <c r="T145" s="43"/>
      <c r="U145" s="43"/>
    </row>
    <row r="146" spans="1:21" x14ac:dyDescent="0.25">
      <c r="A146" s="43"/>
      <c r="B146" s="43" t="s">
        <v>89</v>
      </c>
      <c r="C146" s="43"/>
      <c r="D146" s="43"/>
      <c r="E146" s="43" t="s">
        <v>112</v>
      </c>
      <c r="F146" s="43"/>
      <c r="G146" s="43"/>
      <c r="H146" s="43"/>
      <c r="I146" s="99"/>
      <c r="J146" s="43" t="s">
        <v>140</v>
      </c>
      <c r="K146" s="43"/>
      <c r="L146" s="43"/>
      <c r="M146" s="43"/>
      <c r="N146" s="43"/>
      <c r="O146" s="43"/>
      <c r="P146" s="43"/>
      <c r="Q146" s="43"/>
      <c r="R146" s="43"/>
      <c r="S146" s="43"/>
      <c r="T146" s="43"/>
      <c r="U146" s="43"/>
    </row>
    <row r="147" spans="1:21" x14ac:dyDescent="0.25">
      <c r="A147" s="43"/>
      <c r="B147" s="43" t="s">
        <v>90</v>
      </c>
      <c r="C147" s="43"/>
      <c r="D147" s="43"/>
      <c r="E147" s="43" t="s">
        <v>114</v>
      </c>
      <c r="F147" s="43"/>
      <c r="G147" s="43"/>
      <c r="H147" s="43"/>
      <c r="I147" s="99"/>
      <c r="J147" s="43" t="s">
        <v>141</v>
      </c>
      <c r="K147" s="43"/>
      <c r="L147" s="43"/>
      <c r="M147" s="43"/>
      <c r="N147" s="43"/>
      <c r="O147" s="43"/>
      <c r="P147" s="43"/>
      <c r="Q147" s="43"/>
      <c r="R147" s="43"/>
      <c r="S147" s="43"/>
      <c r="T147" s="43"/>
      <c r="U147" s="43"/>
    </row>
    <row r="148" spans="1:21" x14ac:dyDescent="0.25">
      <c r="A148" s="43"/>
      <c r="B148" s="43" t="s">
        <v>91</v>
      </c>
      <c r="C148" s="43"/>
      <c r="D148" s="43"/>
      <c r="E148" s="43"/>
      <c r="F148" s="43"/>
      <c r="G148" s="43"/>
      <c r="H148" s="43"/>
      <c r="I148" s="99"/>
      <c r="J148" s="43" t="s">
        <v>142</v>
      </c>
      <c r="K148" s="43"/>
      <c r="L148" s="43"/>
      <c r="M148" s="43"/>
      <c r="N148" s="43"/>
      <c r="O148" s="43"/>
      <c r="P148" s="43"/>
      <c r="Q148" s="43"/>
      <c r="R148" s="43"/>
      <c r="S148" s="43"/>
      <c r="T148" s="43"/>
      <c r="U148" s="43"/>
    </row>
    <row r="149" spans="1:21" x14ac:dyDescent="0.25">
      <c r="A149" s="43"/>
      <c r="B149" s="43" t="s">
        <v>92</v>
      </c>
      <c r="C149" s="43"/>
      <c r="D149" s="43"/>
      <c r="E149" s="43"/>
      <c r="F149" s="43"/>
      <c r="G149" s="43"/>
      <c r="H149" s="43"/>
      <c r="I149" s="99"/>
      <c r="J149" s="43" t="s">
        <v>143</v>
      </c>
      <c r="K149" s="43"/>
      <c r="L149" s="43"/>
      <c r="M149" s="43"/>
      <c r="N149" s="43"/>
      <c r="O149" s="43"/>
      <c r="P149" s="43"/>
      <c r="Q149" s="43"/>
      <c r="R149" s="43"/>
      <c r="S149" s="43"/>
      <c r="T149" s="43"/>
      <c r="U149" s="43"/>
    </row>
    <row r="150" spans="1:21" x14ac:dyDescent="0.25">
      <c r="A150" s="43"/>
      <c r="B150" s="43" t="s">
        <v>55</v>
      </c>
      <c r="C150" s="43"/>
      <c r="D150" s="43"/>
      <c r="E150" s="43"/>
      <c r="F150" s="43"/>
      <c r="G150" s="43"/>
      <c r="H150" s="43"/>
      <c r="I150" s="99"/>
      <c r="J150" s="43" t="s">
        <v>144</v>
      </c>
      <c r="K150" s="43"/>
      <c r="L150" s="43"/>
      <c r="M150" s="43"/>
      <c r="N150" s="43"/>
      <c r="O150" s="43"/>
      <c r="P150" s="43"/>
      <c r="Q150" s="43"/>
      <c r="R150" s="43"/>
      <c r="S150" s="43"/>
      <c r="T150" s="43"/>
      <c r="U150" s="43"/>
    </row>
    <row r="151" spans="1:21" x14ac:dyDescent="0.25">
      <c r="A151" s="43"/>
      <c r="B151" s="43"/>
      <c r="C151" s="43"/>
      <c r="D151" s="43"/>
      <c r="E151" s="43"/>
      <c r="F151" s="43"/>
      <c r="G151" s="43"/>
      <c r="H151" s="43"/>
      <c r="I151" s="99"/>
      <c r="J151" s="43" t="s">
        <v>145</v>
      </c>
      <c r="K151" s="43"/>
      <c r="L151" s="43"/>
      <c r="M151" s="43"/>
      <c r="N151" s="43"/>
      <c r="O151" s="43"/>
      <c r="P151" s="43"/>
      <c r="Q151" s="43"/>
      <c r="R151" s="43"/>
      <c r="S151" s="43"/>
      <c r="T151" s="43"/>
      <c r="U151" s="43"/>
    </row>
    <row r="152" spans="1:21" x14ac:dyDescent="0.25">
      <c r="A152" s="43"/>
      <c r="B152" s="43"/>
      <c r="C152" s="43"/>
      <c r="D152" s="43"/>
      <c r="E152" s="43"/>
      <c r="F152" s="108"/>
      <c r="G152" s="108"/>
      <c r="H152" s="43"/>
      <c r="I152" s="99"/>
      <c r="J152" s="43" t="s">
        <v>146</v>
      </c>
      <c r="K152" s="43"/>
      <c r="L152" s="43"/>
      <c r="M152" s="43"/>
      <c r="N152" s="43"/>
      <c r="O152" s="43"/>
      <c r="P152" s="43"/>
      <c r="Q152" s="43"/>
      <c r="R152" s="43"/>
      <c r="S152" s="43"/>
      <c r="T152" s="43"/>
      <c r="U152" s="43"/>
    </row>
    <row r="153" spans="1:21" x14ac:dyDescent="0.25">
      <c r="A153" s="43"/>
      <c r="B153" s="43"/>
      <c r="C153" s="43"/>
      <c r="D153" s="43"/>
      <c r="E153" s="43" t="s">
        <v>180</v>
      </c>
      <c r="F153" s="43"/>
      <c r="G153" s="43"/>
      <c r="H153" s="43"/>
      <c r="I153" s="99"/>
      <c r="J153" s="43" t="s">
        <v>55</v>
      </c>
      <c r="K153" s="43"/>
      <c r="L153" s="43"/>
      <c r="M153" s="43"/>
      <c r="N153" s="43"/>
      <c r="O153" s="43"/>
      <c r="P153" s="43"/>
      <c r="Q153" s="43"/>
      <c r="R153" s="43"/>
      <c r="S153" s="43"/>
      <c r="T153" s="43"/>
      <c r="U153" s="43"/>
    </row>
    <row r="154" spans="1:21" x14ac:dyDescent="0.25">
      <c r="A154" s="43"/>
      <c r="B154" s="43"/>
      <c r="C154" s="43"/>
      <c r="D154" s="43"/>
      <c r="E154" s="43" t="s">
        <v>181</v>
      </c>
      <c r="F154" s="43"/>
      <c r="G154" s="43"/>
      <c r="H154" s="43"/>
      <c r="I154" s="99"/>
      <c r="J154" s="43"/>
      <c r="K154" s="43"/>
      <c r="L154" s="43"/>
      <c r="M154" s="43"/>
      <c r="N154" s="43"/>
      <c r="O154" s="43"/>
      <c r="P154" s="43"/>
      <c r="Q154" s="43"/>
      <c r="R154" s="43"/>
      <c r="S154" s="43"/>
      <c r="T154" s="43"/>
      <c r="U154" s="43"/>
    </row>
    <row r="155" spans="1:21" x14ac:dyDescent="0.25">
      <c r="A155" s="43"/>
      <c r="B155" s="43" t="s">
        <v>102</v>
      </c>
      <c r="C155" s="43"/>
      <c r="D155" s="43"/>
      <c r="E155" s="43" t="s">
        <v>182</v>
      </c>
      <c r="F155" s="43"/>
      <c r="G155" s="43"/>
      <c r="H155" s="43"/>
      <c r="I155" s="99"/>
      <c r="J155" s="43"/>
      <c r="K155" s="43"/>
      <c r="L155" s="43"/>
      <c r="M155" s="43"/>
      <c r="N155" s="43"/>
      <c r="O155" s="43"/>
      <c r="P155" s="43"/>
      <c r="Q155" s="43"/>
      <c r="R155" s="43"/>
      <c r="S155" s="43"/>
      <c r="T155" s="43"/>
      <c r="U155" s="43"/>
    </row>
    <row r="156" spans="1:21" x14ac:dyDescent="0.25">
      <c r="A156" s="43"/>
      <c r="B156" s="43" t="s">
        <v>103</v>
      </c>
      <c r="C156" s="43"/>
      <c r="D156" s="43"/>
      <c r="E156" s="43"/>
      <c r="F156" s="43"/>
      <c r="G156" s="43"/>
      <c r="H156" s="43"/>
      <c r="I156" s="99"/>
      <c r="J156" s="43"/>
      <c r="K156" s="43"/>
      <c r="L156" s="43"/>
      <c r="M156" s="43"/>
      <c r="N156" s="43"/>
      <c r="O156" s="43"/>
      <c r="P156" s="43"/>
      <c r="Q156" s="43"/>
      <c r="R156" s="43"/>
      <c r="S156" s="43"/>
      <c r="T156" s="43"/>
      <c r="U156" s="43"/>
    </row>
    <row r="157" spans="1:21" x14ac:dyDescent="0.25">
      <c r="A157" s="43"/>
      <c r="B157" s="43" t="s">
        <v>2</v>
      </c>
      <c r="C157" s="43"/>
      <c r="D157" s="43"/>
      <c r="E157" s="43"/>
      <c r="F157" s="43"/>
      <c r="G157" s="43"/>
      <c r="H157" s="43"/>
      <c r="I157" s="99"/>
      <c r="J157" s="43"/>
      <c r="K157" s="43"/>
      <c r="L157" s="43"/>
      <c r="M157" s="43"/>
      <c r="N157" s="43"/>
      <c r="O157" s="43"/>
      <c r="P157" s="43"/>
      <c r="Q157" s="43"/>
      <c r="R157" s="43"/>
      <c r="S157" s="43"/>
      <c r="T157" s="43"/>
      <c r="U157" s="43"/>
    </row>
    <row r="158" spans="1:21" x14ac:dyDescent="0.25">
      <c r="A158" s="43"/>
      <c r="B158" s="43"/>
      <c r="C158" s="43"/>
      <c r="D158" s="43"/>
      <c r="E158" s="43"/>
      <c r="F158" s="43"/>
      <c r="G158" s="43"/>
      <c r="H158" s="43"/>
      <c r="I158" s="99"/>
      <c r="J158" s="43"/>
      <c r="K158" s="43"/>
      <c r="L158" s="43"/>
      <c r="M158" s="43"/>
      <c r="N158" s="43"/>
      <c r="O158" s="43"/>
      <c r="P158" s="43"/>
      <c r="Q158" s="43"/>
      <c r="R158" s="43"/>
      <c r="S158" s="43"/>
      <c r="T158" s="43"/>
      <c r="U158" s="43"/>
    </row>
    <row r="159" spans="1:21" x14ac:dyDescent="0.25">
      <c r="A159" s="43"/>
      <c r="B159" s="43"/>
      <c r="C159" s="43"/>
      <c r="D159" s="43"/>
      <c r="E159" s="43"/>
      <c r="F159" s="43"/>
      <c r="G159" s="43"/>
      <c r="H159" s="43"/>
      <c r="I159" s="99"/>
      <c r="J159" s="43"/>
      <c r="K159" s="43"/>
      <c r="L159" s="43"/>
      <c r="M159" s="43"/>
      <c r="N159" s="43"/>
      <c r="O159" s="43"/>
      <c r="P159" s="43"/>
      <c r="Q159" s="43"/>
      <c r="R159" s="43"/>
      <c r="S159" s="43"/>
      <c r="T159" s="43"/>
      <c r="U159" s="43"/>
    </row>
    <row r="160" spans="1:21" x14ac:dyDescent="0.25">
      <c r="A160" s="43"/>
      <c r="B160" s="43"/>
      <c r="C160" s="43"/>
      <c r="D160" s="43"/>
      <c r="E160" s="43" t="s">
        <v>46</v>
      </c>
      <c r="F160" s="43"/>
      <c r="G160" s="43"/>
      <c r="H160" s="43"/>
      <c r="I160" s="99"/>
      <c r="J160" s="43" t="s">
        <v>92</v>
      </c>
      <c r="K160" s="43"/>
      <c r="L160" s="43"/>
      <c r="M160" s="43"/>
      <c r="N160" s="43"/>
      <c r="O160" s="43"/>
      <c r="P160" s="43"/>
      <c r="Q160" s="43"/>
      <c r="R160" s="43"/>
      <c r="S160" s="43"/>
      <c r="T160" s="43"/>
      <c r="U160" s="43"/>
    </row>
    <row r="161" spans="1:21" x14ac:dyDescent="0.25">
      <c r="A161" s="43"/>
      <c r="B161" s="43"/>
      <c r="C161" s="43"/>
      <c r="D161" s="43"/>
      <c r="E161" s="43" t="s">
        <v>75</v>
      </c>
      <c r="F161" s="43"/>
      <c r="G161" s="43"/>
      <c r="H161" s="43"/>
      <c r="I161" s="99"/>
      <c r="J161" s="43" t="s">
        <v>149</v>
      </c>
      <c r="K161" s="43"/>
      <c r="L161" s="43"/>
      <c r="M161" s="43"/>
      <c r="N161" s="43"/>
      <c r="O161" s="43"/>
      <c r="P161" s="43"/>
      <c r="Q161" s="43"/>
      <c r="R161" s="43"/>
      <c r="S161" s="43"/>
      <c r="T161" s="43"/>
      <c r="U161" s="43"/>
    </row>
    <row r="162" spans="1:21" x14ac:dyDescent="0.25">
      <c r="A162" s="43"/>
      <c r="B162" s="43"/>
      <c r="C162" s="43"/>
      <c r="D162" s="43"/>
      <c r="E162" s="43" t="s">
        <v>45</v>
      </c>
      <c r="F162" s="43"/>
      <c r="G162" s="43"/>
      <c r="H162" s="43"/>
      <c r="I162" s="99"/>
      <c r="J162" s="43" t="s">
        <v>144</v>
      </c>
      <c r="K162" s="43"/>
      <c r="L162" s="43"/>
      <c r="M162" s="43"/>
      <c r="N162" s="43"/>
      <c r="O162" s="43"/>
      <c r="P162" s="43"/>
      <c r="Q162" s="43"/>
      <c r="R162" s="43"/>
      <c r="S162" s="43"/>
      <c r="T162" s="43"/>
      <c r="U162" s="43"/>
    </row>
    <row r="163" spans="1:21" x14ac:dyDescent="0.25">
      <c r="A163" s="43"/>
      <c r="B163" s="43"/>
      <c r="C163" s="43"/>
      <c r="D163" s="43"/>
      <c r="E163" s="43"/>
      <c r="F163" s="43"/>
      <c r="G163" s="43"/>
      <c r="H163" s="43"/>
      <c r="I163" s="99"/>
      <c r="J163" s="43" t="s">
        <v>150</v>
      </c>
      <c r="K163" s="43"/>
      <c r="L163" s="43"/>
      <c r="M163" s="43"/>
      <c r="N163" s="43"/>
      <c r="O163" s="43"/>
      <c r="P163" s="43"/>
      <c r="Q163" s="43"/>
      <c r="R163" s="43"/>
      <c r="S163" s="43"/>
      <c r="T163" s="43"/>
      <c r="U163" s="43"/>
    </row>
    <row r="164" spans="1:21" x14ac:dyDescent="0.25">
      <c r="A164" s="43"/>
      <c r="B164" s="43" t="s">
        <v>43</v>
      </c>
      <c r="C164" s="43"/>
      <c r="D164" s="43"/>
      <c r="E164" s="43"/>
      <c r="F164" s="43"/>
      <c r="G164" s="43"/>
      <c r="H164" s="43"/>
      <c r="I164" s="99"/>
      <c r="J164" s="43"/>
      <c r="K164" s="43"/>
      <c r="L164" s="43"/>
      <c r="M164" s="43"/>
      <c r="N164" s="43"/>
      <c r="O164" s="43"/>
      <c r="P164" s="43"/>
      <c r="Q164" s="43"/>
      <c r="R164" s="43"/>
      <c r="S164" s="43"/>
      <c r="T164" s="43"/>
      <c r="U164" s="43"/>
    </row>
    <row r="165" spans="1:21" x14ac:dyDescent="0.25">
      <c r="A165" s="43"/>
      <c r="B165" s="43" t="s">
        <v>50</v>
      </c>
      <c r="C165" s="43"/>
      <c r="D165" s="43"/>
      <c r="E165" s="43" t="s">
        <v>58</v>
      </c>
      <c r="F165" s="43"/>
      <c r="G165" s="43"/>
      <c r="H165" s="43"/>
      <c r="I165" s="99"/>
      <c r="J165" s="43"/>
      <c r="K165" s="43"/>
      <c r="L165" s="43"/>
      <c r="M165" s="43"/>
      <c r="N165" s="43"/>
      <c r="O165" s="43"/>
      <c r="P165" s="43"/>
      <c r="Q165" s="43"/>
      <c r="R165" s="43"/>
      <c r="S165" s="43"/>
      <c r="T165" s="43"/>
      <c r="U165" s="43"/>
    </row>
    <row r="166" spans="1:21" x14ac:dyDescent="0.25">
      <c r="A166" s="43"/>
      <c r="B166" s="43" t="s">
        <v>51</v>
      </c>
      <c r="C166" s="43"/>
      <c r="D166" s="43"/>
      <c r="E166" s="43" t="s">
        <v>54</v>
      </c>
      <c r="F166" s="43"/>
      <c r="G166" s="43"/>
      <c r="H166" s="43"/>
      <c r="I166" s="99"/>
      <c r="J166" s="43"/>
      <c r="K166" s="43"/>
      <c r="L166" s="43"/>
      <c r="M166" s="43"/>
      <c r="N166" s="43"/>
      <c r="O166" s="43"/>
      <c r="P166" s="43"/>
      <c r="Q166" s="43"/>
      <c r="R166" s="43"/>
      <c r="S166" s="43"/>
      <c r="T166" s="43"/>
      <c r="U166" s="43"/>
    </row>
    <row r="167" spans="1:21" x14ac:dyDescent="0.25">
      <c r="A167" s="43"/>
      <c r="B167" s="43"/>
      <c r="C167" s="43"/>
      <c r="D167" s="43"/>
      <c r="E167" s="43" t="s">
        <v>55</v>
      </c>
      <c r="F167" s="43"/>
      <c r="G167" s="43"/>
      <c r="H167" s="43"/>
      <c r="I167" s="99"/>
      <c r="J167" s="43"/>
      <c r="K167" s="43"/>
      <c r="L167" s="43"/>
      <c r="M167" s="43"/>
      <c r="N167" s="43"/>
      <c r="O167" s="43"/>
      <c r="P167" s="43"/>
      <c r="Q167" s="43"/>
      <c r="R167" s="43"/>
      <c r="S167" s="43"/>
      <c r="T167" s="43"/>
      <c r="U167" s="43"/>
    </row>
    <row r="168" spans="1:21" x14ac:dyDescent="0.25">
      <c r="A168" s="43"/>
      <c r="B168" s="43">
        <v>1</v>
      </c>
      <c r="C168" s="43"/>
      <c r="D168" s="43"/>
      <c r="E168" s="43"/>
      <c r="F168" s="43"/>
      <c r="G168" s="43"/>
      <c r="H168" s="43"/>
      <c r="I168" s="99"/>
      <c r="J168" s="43"/>
      <c r="K168" s="43"/>
      <c r="L168" s="43"/>
      <c r="M168" s="43"/>
      <c r="N168" s="43"/>
      <c r="O168" s="43"/>
      <c r="P168" s="43"/>
      <c r="Q168" s="43"/>
      <c r="R168" s="43"/>
      <c r="S168" s="43"/>
      <c r="T168" s="43"/>
      <c r="U168" s="43"/>
    </row>
    <row r="169" spans="1:21" x14ac:dyDescent="0.25">
      <c r="A169" s="43"/>
      <c r="B169" s="43" t="s">
        <v>44</v>
      </c>
      <c r="C169" s="43"/>
      <c r="D169" s="43"/>
      <c r="E169" s="43" t="s">
        <v>123</v>
      </c>
      <c r="F169" s="43"/>
      <c r="G169" s="43"/>
      <c r="H169" s="43"/>
      <c r="I169" s="99"/>
      <c r="J169" s="43"/>
      <c r="K169" s="43"/>
      <c r="L169" s="43"/>
      <c r="M169" s="43"/>
      <c r="N169" s="43"/>
      <c r="O169" s="43"/>
      <c r="P169" s="43"/>
      <c r="Q169" s="43"/>
      <c r="R169" s="43"/>
      <c r="S169" s="43"/>
      <c r="T169" s="43"/>
      <c r="U169" s="43"/>
    </row>
    <row r="170" spans="1:21" x14ac:dyDescent="0.25">
      <c r="A170" s="43"/>
      <c r="B170" s="43"/>
      <c r="C170" s="43"/>
      <c r="D170" s="43"/>
      <c r="E170" s="43" t="s">
        <v>124</v>
      </c>
      <c r="F170" s="43"/>
      <c r="G170" s="43"/>
      <c r="H170" s="43"/>
      <c r="I170" s="99"/>
      <c r="J170" s="43"/>
      <c r="K170" s="43"/>
      <c r="L170" s="43"/>
      <c r="M170" s="118"/>
      <c r="N170" s="43"/>
      <c r="O170" s="43"/>
      <c r="P170" s="43"/>
      <c r="Q170" s="43"/>
      <c r="R170" s="43"/>
      <c r="S170" s="43"/>
      <c r="T170" s="43"/>
      <c r="U170" s="43"/>
    </row>
    <row r="171" spans="1:21" x14ac:dyDescent="0.25">
      <c r="A171" s="43"/>
      <c r="B171" s="43"/>
      <c r="C171" s="43"/>
      <c r="D171" s="43"/>
      <c r="E171" s="43" t="s">
        <v>125</v>
      </c>
      <c r="F171" s="43"/>
      <c r="G171" s="43"/>
      <c r="H171" s="43"/>
      <c r="I171" s="99"/>
      <c r="J171" s="43"/>
      <c r="K171" s="43"/>
      <c r="L171" s="43"/>
      <c r="M171" s="43"/>
      <c r="N171" s="43"/>
      <c r="O171" s="43"/>
      <c r="P171" s="43"/>
      <c r="Q171" s="43"/>
      <c r="R171" s="43"/>
      <c r="S171" s="43"/>
      <c r="T171" s="43"/>
      <c r="U171" s="43"/>
    </row>
    <row r="172" spans="1:21" x14ac:dyDescent="0.25">
      <c r="A172" s="43"/>
      <c r="B172" s="43" t="s">
        <v>26</v>
      </c>
      <c r="C172" s="43"/>
      <c r="D172" s="43"/>
      <c r="E172" s="68"/>
      <c r="F172" s="43"/>
      <c r="G172" s="43"/>
      <c r="H172" s="43"/>
      <c r="I172" s="99"/>
      <c r="J172" s="43"/>
      <c r="K172" s="43"/>
      <c r="L172" s="43"/>
      <c r="M172" s="43"/>
      <c r="N172" s="43"/>
      <c r="O172" s="43"/>
      <c r="P172" s="43"/>
      <c r="Q172" s="43"/>
      <c r="R172" s="43"/>
      <c r="S172" s="43"/>
      <c r="T172" s="43"/>
      <c r="U172" s="43"/>
    </row>
    <row r="173" spans="1:21" x14ac:dyDescent="0.25">
      <c r="A173" s="43"/>
      <c r="B173" s="43" t="s">
        <v>27</v>
      </c>
      <c r="C173" s="43"/>
      <c r="D173" s="43"/>
      <c r="E173" s="68"/>
      <c r="F173" s="43"/>
      <c r="G173" s="43"/>
      <c r="H173" s="43"/>
      <c r="I173" s="99"/>
      <c r="J173" s="43"/>
      <c r="K173" s="43"/>
      <c r="L173" s="43"/>
      <c r="M173" s="43"/>
      <c r="N173" s="43"/>
      <c r="O173" s="43"/>
      <c r="P173" s="43"/>
      <c r="Q173" s="43"/>
      <c r="R173" s="43"/>
      <c r="S173" s="43"/>
      <c r="T173" s="43"/>
      <c r="U173" s="43"/>
    </row>
    <row r="174" spans="1:21" x14ac:dyDescent="0.25">
      <c r="A174" s="43"/>
      <c r="B174" s="43"/>
      <c r="C174" s="43"/>
      <c r="D174" s="43"/>
      <c r="E174" s="43" t="s">
        <v>56</v>
      </c>
      <c r="F174" s="43"/>
      <c r="G174" s="43"/>
      <c r="H174" s="43"/>
      <c r="I174" s="99"/>
      <c r="J174" s="43"/>
      <c r="K174" s="43"/>
      <c r="L174" s="43"/>
      <c r="M174" s="43"/>
      <c r="N174" s="43"/>
      <c r="O174" s="43"/>
      <c r="P174" s="43"/>
      <c r="Q174" s="43"/>
      <c r="R174" s="43"/>
      <c r="S174" s="43"/>
      <c r="T174" s="43"/>
      <c r="U174" s="43"/>
    </row>
    <row r="175" spans="1:21" x14ac:dyDescent="0.25">
      <c r="A175" s="43"/>
      <c r="B175" s="43" t="s">
        <v>1</v>
      </c>
      <c r="C175" s="43"/>
      <c r="D175" s="43"/>
      <c r="E175" s="43" t="s">
        <v>57</v>
      </c>
      <c r="F175" s="43"/>
      <c r="G175" s="43"/>
      <c r="H175" s="43"/>
      <c r="I175" s="99"/>
      <c r="J175" s="43"/>
      <c r="K175" s="43"/>
      <c r="L175" s="43"/>
      <c r="M175" s="43"/>
      <c r="N175" s="43"/>
      <c r="O175" s="43"/>
      <c r="P175" s="43"/>
      <c r="Q175" s="43"/>
      <c r="R175" s="43"/>
      <c r="S175" s="43"/>
      <c r="T175" s="43"/>
      <c r="U175" s="43"/>
    </row>
    <row r="176" spans="1:21" x14ac:dyDescent="0.25">
      <c r="A176" s="43"/>
      <c r="B176" s="43" t="s">
        <v>2</v>
      </c>
      <c r="C176" s="43"/>
      <c r="D176" s="43"/>
      <c r="E176" s="43" t="s">
        <v>80</v>
      </c>
      <c r="F176" s="43"/>
      <c r="G176" s="43"/>
      <c r="H176" s="43"/>
      <c r="I176" s="99"/>
      <c r="J176" s="43"/>
      <c r="K176" s="43"/>
      <c r="L176" s="43"/>
      <c r="M176" s="43"/>
      <c r="N176" s="43"/>
      <c r="O176" s="43"/>
      <c r="P176" s="43"/>
      <c r="Q176" s="43"/>
      <c r="R176" s="43"/>
      <c r="S176" s="43"/>
      <c r="T176" s="43"/>
      <c r="U176" s="43"/>
    </row>
    <row r="177" spans="1:21" x14ac:dyDescent="0.25">
      <c r="A177" s="43"/>
      <c r="B177" s="43"/>
      <c r="C177" s="43"/>
      <c r="D177" s="43"/>
      <c r="E177" s="43" t="s">
        <v>55</v>
      </c>
      <c r="F177" s="43"/>
      <c r="G177" s="43"/>
      <c r="H177" s="43"/>
      <c r="I177" s="99"/>
      <c r="J177" s="43"/>
      <c r="K177" s="43"/>
      <c r="L177" s="43"/>
      <c r="M177" s="43"/>
      <c r="N177" s="43"/>
      <c r="O177" s="43"/>
      <c r="P177" s="43"/>
      <c r="Q177" s="43"/>
      <c r="R177" s="43"/>
      <c r="S177" s="43"/>
      <c r="T177" s="43"/>
      <c r="U177" s="43"/>
    </row>
    <row r="178" spans="1:21" x14ac:dyDescent="0.25">
      <c r="A178" s="43"/>
      <c r="B178" s="43" t="s">
        <v>35</v>
      </c>
      <c r="C178" s="43"/>
      <c r="D178" s="43"/>
      <c r="E178" s="68"/>
      <c r="F178" s="43"/>
      <c r="G178" s="43"/>
      <c r="H178" s="43"/>
      <c r="I178" s="99"/>
      <c r="J178" s="43"/>
      <c r="K178" s="43"/>
      <c r="L178" s="43"/>
      <c r="M178" s="43"/>
      <c r="N178" s="43"/>
      <c r="O178" s="43"/>
      <c r="P178" s="43"/>
      <c r="Q178" s="43"/>
      <c r="R178" s="43"/>
      <c r="S178" s="43"/>
      <c r="T178" s="43"/>
      <c r="U178" s="43"/>
    </row>
    <row r="179" spans="1:21" x14ac:dyDescent="0.25">
      <c r="A179" s="43"/>
      <c r="B179" s="43" t="s">
        <v>2</v>
      </c>
      <c r="C179" s="43"/>
      <c r="D179" s="43"/>
      <c r="E179" s="68"/>
      <c r="F179" s="43"/>
      <c r="G179" s="43"/>
      <c r="H179" s="43"/>
      <c r="I179" s="99"/>
      <c r="J179" s="43"/>
      <c r="K179" s="43"/>
      <c r="L179" s="43"/>
      <c r="M179" s="43"/>
      <c r="N179" s="43"/>
      <c r="O179" s="43"/>
      <c r="P179" s="43"/>
      <c r="Q179" s="43"/>
      <c r="R179" s="43"/>
      <c r="S179" s="43"/>
      <c r="T179" s="43"/>
      <c r="U179" s="43"/>
    </row>
    <row r="180" spans="1:21" x14ac:dyDescent="0.25">
      <c r="A180" s="43"/>
      <c r="B180" s="43"/>
      <c r="C180" s="43"/>
      <c r="D180" s="43"/>
      <c r="E180" s="43" t="s">
        <v>1</v>
      </c>
      <c r="F180" s="43"/>
      <c r="G180" s="43"/>
      <c r="H180" s="43"/>
      <c r="I180" s="99"/>
      <c r="J180" s="43"/>
      <c r="K180" s="43"/>
      <c r="L180" s="43"/>
      <c r="M180" s="43"/>
      <c r="N180" s="43"/>
      <c r="O180" s="43"/>
      <c r="P180" s="43"/>
      <c r="Q180" s="43"/>
      <c r="R180" s="43"/>
      <c r="S180" s="43"/>
      <c r="T180" s="43"/>
      <c r="U180" s="43"/>
    </row>
    <row r="181" spans="1:21" x14ac:dyDescent="0.25">
      <c r="A181" s="43"/>
      <c r="B181" s="43"/>
      <c r="C181" s="43"/>
      <c r="D181" s="43"/>
      <c r="E181" s="43" t="s">
        <v>32</v>
      </c>
      <c r="F181" s="43"/>
      <c r="G181" s="43"/>
      <c r="H181" s="43"/>
      <c r="I181" s="99"/>
      <c r="J181" s="43"/>
      <c r="K181" s="43"/>
      <c r="L181" s="43"/>
      <c r="M181" s="43"/>
      <c r="N181" s="43"/>
      <c r="O181" s="43"/>
      <c r="P181" s="43"/>
      <c r="Q181" s="43"/>
      <c r="R181" s="43"/>
      <c r="S181" s="43"/>
      <c r="T181" s="43"/>
      <c r="U181" s="43"/>
    </row>
    <row r="182" spans="1:21" x14ac:dyDescent="0.25">
      <c r="A182" s="43"/>
      <c r="B182" s="43"/>
      <c r="C182" s="43"/>
      <c r="D182" s="43"/>
      <c r="E182" s="43"/>
      <c r="F182" s="43"/>
      <c r="G182" s="43"/>
      <c r="H182" s="43"/>
      <c r="I182" s="99"/>
      <c r="J182" s="43"/>
      <c r="K182" s="43"/>
      <c r="L182" s="43"/>
      <c r="M182" s="43"/>
      <c r="N182" s="43"/>
      <c r="O182" s="43"/>
      <c r="P182" s="43"/>
      <c r="Q182" s="43"/>
      <c r="R182" s="43"/>
      <c r="S182" s="43"/>
      <c r="T182" s="43"/>
      <c r="U182" s="43"/>
    </row>
    <row r="183" spans="1:21" x14ac:dyDescent="0.25">
      <c r="A183" s="43"/>
      <c r="B183" s="43"/>
      <c r="C183" s="43"/>
      <c r="D183" s="43"/>
      <c r="E183" s="43" t="s">
        <v>72</v>
      </c>
      <c r="F183" s="43"/>
      <c r="G183" s="43"/>
      <c r="H183" s="43"/>
      <c r="I183" s="99"/>
      <c r="J183" s="43"/>
      <c r="K183" s="43"/>
      <c r="L183" s="43"/>
      <c r="M183" s="43"/>
      <c r="N183" s="43"/>
      <c r="O183" s="43"/>
      <c r="P183" s="43"/>
      <c r="Q183" s="43"/>
      <c r="R183" s="43"/>
      <c r="S183" s="43"/>
      <c r="T183" s="43"/>
      <c r="U183" s="43"/>
    </row>
    <row r="184" spans="1:21" x14ac:dyDescent="0.25">
      <c r="A184" s="43"/>
      <c r="B184" s="43" t="s">
        <v>135</v>
      </c>
      <c r="C184" s="43"/>
      <c r="D184" s="43"/>
      <c r="E184" s="43" t="s">
        <v>73</v>
      </c>
      <c r="F184" s="43"/>
      <c r="G184" s="43"/>
      <c r="H184" s="43"/>
      <c r="I184" s="99"/>
      <c r="J184" s="43"/>
      <c r="K184" s="43"/>
      <c r="L184" s="43"/>
      <c r="M184" s="43"/>
      <c r="N184" s="43"/>
      <c r="O184" s="43"/>
      <c r="P184" s="43"/>
      <c r="Q184" s="43"/>
      <c r="R184" s="43"/>
      <c r="S184" s="43"/>
      <c r="T184" s="43"/>
      <c r="U184" s="43"/>
    </row>
    <row r="185" spans="1:21" x14ac:dyDescent="0.25">
      <c r="A185" s="43"/>
      <c r="B185" s="43" t="s">
        <v>134</v>
      </c>
      <c r="C185" s="43"/>
      <c r="D185" s="43"/>
      <c r="E185" s="43" t="s">
        <v>74</v>
      </c>
      <c r="F185" s="43"/>
      <c r="G185" s="43"/>
      <c r="H185" s="43"/>
      <c r="I185" s="99"/>
      <c r="J185" s="43"/>
      <c r="K185" s="43"/>
      <c r="L185" s="43"/>
      <c r="M185" s="43"/>
      <c r="N185" s="43"/>
      <c r="O185" s="43"/>
      <c r="P185" s="43"/>
      <c r="Q185" s="43"/>
      <c r="R185" s="43"/>
      <c r="S185" s="43"/>
      <c r="T185" s="43"/>
      <c r="U185" s="43"/>
    </row>
    <row r="186" spans="1:21" x14ac:dyDescent="0.25">
      <c r="A186" s="43"/>
      <c r="B186" s="43"/>
      <c r="C186" s="43"/>
      <c r="D186" s="43"/>
      <c r="E186" s="43" t="s">
        <v>2</v>
      </c>
      <c r="F186" s="43"/>
      <c r="G186" s="43"/>
      <c r="H186" s="43"/>
      <c r="I186" s="99"/>
      <c r="J186" s="43"/>
      <c r="K186" s="43"/>
      <c r="L186" s="43"/>
      <c r="M186" s="43"/>
      <c r="N186" s="43"/>
      <c r="O186" s="43"/>
      <c r="P186" s="43"/>
      <c r="Q186" s="43"/>
      <c r="R186" s="43"/>
      <c r="S186" s="43"/>
      <c r="T186" s="43"/>
      <c r="U186" s="43"/>
    </row>
    <row r="187" spans="1:21" x14ac:dyDescent="0.25">
      <c r="A187" s="43"/>
      <c r="B187" s="43"/>
      <c r="C187" s="43"/>
      <c r="D187" s="43"/>
      <c r="E187" s="43"/>
      <c r="F187" s="43"/>
      <c r="G187" s="43"/>
      <c r="H187" s="43"/>
      <c r="I187" s="99"/>
      <c r="J187" s="43"/>
      <c r="K187" s="43"/>
      <c r="L187" s="43"/>
      <c r="M187" s="43"/>
      <c r="N187" s="43"/>
      <c r="O187" s="43"/>
      <c r="P187" s="43"/>
      <c r="Q187" s="43"/>
      <c r="R187" s="43"/>
      <c r="S187" s="43"/>
      <c r="T187" s="43"/>
      <c r="U187" s="43"/>
    </row>
    <row r="188" spans="1:21" x14ac:dyDescent="0.25">
      <c r="A188" s="43"/>
      <c r="B188" s="43"/>
      <c r="C188" s="43"/>
      <c r="D188" s="43"/>
      <c r="E188" s="43"/>
      <c r="F188" s="43"/>
      <c r="G188" s="43"/>
      <c r="H188" s="43"/>
      <c r="I188" s="99"/>
      <c r="J188" s="43"/>
      <c r="K188" s="43"/>
      <c r="L188" s="43"/>
      <c r="M188" s="43"/>
      <c r="N188" s="43"/>
      <c r="O188" s="43"/>
      <c r="P188" s="43"/>
      <c r="Q188" s="43"/>
      <c r="R188" s="43"/>
      <c r="S188" s="43"/>
      <c r="T188" s="43"/>
      <c r="U188" s="43"/>
    </row>
    <row r="189" spans="1:21" x14ac:dyDescent="0.25">
      <c r="A189" s="43"/>
      <c r="B189" s="43" t="s">
        <v>148</v>
      </c>
      <c r="C189" s="43"/>
      <c r="D189" s="43"/>
      <c r="E189" s="43" t="s">
        <v>126</v>
      </c>
      <c r="F189" s="43"/>
      <c r="G189" s="43"/>
      <c r="H189" s="43"/>
      <c r="I189" s="99"/>
      <c r="J189" s="43"/>
      <c r="K189" s="43"/>
      <c r="L189" s="43"/>
      <c r="M189" s="43"/>
      <c r="N189" s="43"/>
      <c r="O189" s="43"/>
      <c r="P189" s="43"/>
      <c r="Q189" s="43"/>
      <c r="R189" s="43"/>
      <c r="S189" s="43"/>
      <c r="T189" s="43"/>
      <c r="U189" s="43"/>
    </row>
    <row r="190" spans="1:21" x14ac:dyDescent="0.25">
      <c r="A190" s="43"/>
      <c r="B190" s="43" t="s">
        <v>184</v>
      </c>
      <c r="C190" s="43"/>
      <c r="D190" s="43"/>
      <c r="E190" s="43" t="s">
        <v>2</v>
      </c>
      <c r="F190" s="43"/>
      <c r="G190" s="43"/>
      <c r="H190" s="43"/>
      <c r="I190" s="99"/>
      <c r="J190" s="43"/>
      <c r="K190" s="43"/>
      <c r="L190" s="43"/>
      <c r="M190" s="43"/>
      <c r="N190" s="43"/>
      <c r="O190" s="43"/>
      <c r="P190" s="43"/>
      <c r="Q190" s="43"/>
      <c r="R190" s="43"/>
      <c r="S190" s="43"/>
      <c r="T190" s="43"/>
      <c r="U190" s="43"/>
    </row>
    <row r="191" spans="1:21" x14ac:dyDescent="0.25">
      <c r="A191" s="43"/>
      <c r="B191" s="43" t="s">
        <v>185</v>
      </c>
      <c r="C191" s="43"/>
      <c r="D191" s="169"/>
      <c r="E191" s="169"/>
      <c r="F191" s="43"/>
      <c r="G191" s="43"/>
      <c r="H191" s="43"/>
      <c r="I191" s="99"/>
      <c r="J191" s="43"/>
      <c r="K191" s="43"/>
      <c r="L191" s="43"/>
      <c r="M191" s="43"/>
      <c r="N191" s="43"/>
      <c r="O191" s="43"/>
      <c r="P191" s="43"/>
      <c r="Q191" s="43"/>
      <c r="R191" s="43"/>
      <c r="S191" s="43"/>
      <c r="T191" s="43"/>
      <c r="U191" s="43"/>
    </row>
    <row r="192" spans="1:21" x14ac:dyDescent="0.25">
      <c r="A192" s="43"/>
      <c r="B192" s="119"/>
      <c r="C192" s="119"/>
      <c r="D192" s="119"/>
      <c r="E192" s="119"/>
      <c r="F192" s="43"/>
      <c r="G192" s="43"/>
      <c r="H192" s="43"/>
      <c r="I192" s="99"/>
      <c r="J192" s="43"/>
      <c r="K192" s="43"/>
      <c r="L192" s="43"/>
      <c r="M192" s="43"/>
      <c r="N192" s="43"/>
      <c r="O192" s="43"/>
      <c r="P192" s="43"/>
      <c r="Q192" s="43"/>
      <c r="R192" s="43"/>
      <c r="S192" s="43"/>
      <c r="T192" s="43"/>
      <c r="U192" s="43"/>
    </row>
    <row r="193" spans="1:21" x14ac:dyDescent="0.25">
      <c r="A193" s="43"/>
      <c r="B193" s="120" t="s">
        <v>187</v>
      </c>
      <c r="C193" s="119"/>
      <c r="D193" s="119"/>
      <c r="E193" s="121"/>
      <c r="F193" s="43"/>
      <c r="G193" s="43"/>
      <c r="H193" s="43"/>
      <c r="I193" s="99"/>
      <c r="J193" s="43"/>
      <c r="K193" s="43"/>
      <c r="L193" s="43"/>
      <c r="M193" s="43"/>
      <c r="N193" s="43"/>
      <c r="O193" s="43"/>
      <c r="P193" s="43"/>
      <c r="Q193" s="43"/>
      <c r="R193" s="43"/>
      <c r="S193" s="43"/>
      <c r="T193" s="43"/>
      <c r="U193" s="43"/>
    </row>
    <row r="194" spans="1:21" x14ac:dyDescent="0.25">
      <c r="A194" s="43"/>
      <c r="B194" s="43" t="s">
        <v>188</v>
      </c>
      <c r="C194" s="43"/>
      <c r="D194" s="43"/>
      <c r="E194" s="43"/>
      <c r="F194" s="43"/>
      <c r="G194" s="43"/>
      <c r="H194" s="43"/>
      <c r="I194" s="99"/>
      <c r="J194" s="43"/>
      <c r="K194" s="43"/>
      <c r="L194" s="43"/>
      <c r="M194" s="43"/>
      <c r="N194" s="43"/>
      <c r="O194" s="43"/>
      <c r="P194" s="43"/>
      <c r="Q194" s="43"/>
      <c r="R194" s="43"/>
      <c r="S194" s="43"/>
      <c r="T194" s="43"/>
      <c r="U194" s="43"/>
    </row>
    <row r="195" spans="1:21" x14ac:dyDescent="0.25">
      <c r="A195" s="43"/>
      <c r="B195" s="43"/>
      <c r="C195" s="43"/>
      <c r="D195" s="43"/>
      <c r="E195" s="43"/>
      <c r="F195" s="43"/>
      <c r="G195" s="43"/>
      <c r="H195" s="43"/>
      <c r="I195" s="99"/>
      <c r="J195" s="43"/>
      <c r="K195" s="43"/>
      <c r="L195" s="43"/>
      <c r="M195" s="43"/>
      <c r="N195" s="43"/>
      <c r="O195" s="43"/>
      <c r="P195" s="43"/>
      <c r="Q195" s="43"/>
      <c r="R195" s="43"/>
      <c r="S195" s="43"/>
      <c r="T195" s="43"/>
      <c r="U195" s="43"/>
    </row>
    <row r="196" spans="1:21" x14ac:dyDescent="0.25">
      <c r="A196" s="43"/>
      <c r="B196" s="43"/>
      <c r="C196" s="43"/>
      <c r="D196" s="43"/>
      <c r="E196" s="43"/>
      <c r="F196" s="43"/>
      <c r="G196" s="43"/>
      <c r="H196" s="43"/>
      <c r="I196" s="99"/>
      <c r="J196" s="43"/>
      <c r="K196" s="43"/>
      <c r="L196" s="43"/>
      <c r="M196" s="43"/>
      <c r="N196" s="43"/>
      <c r="O196" s="43"/>
      <c r="P196" s="43"/>
      <c r="Q196" s="43"/>
      <c r="R196" s="43"/>
      <c r="S196" s="43"/>
      <c r="T196" s="43"/>
      <c r="U196" s="43"/>
    </row>
    <row r="197" spans="1:21" x14ac:dyDescent="0.25">
      <c r="A197" s="43"/>
      <c r="B197" s="43"/>
      <c r="C197" s="43"/>
      <c r="D197" s="43"/>
      <c r="E197" s="43"/>
      <c r="F197" s="43"/>
      <c r="G197" s="43"/>
      <c r="H197" s="43"/>
      <c r="I197" s="99"/>
      <c r="J197" s="43"/>
      <c r="K197" s="43"/>
      <c r="L197" s="43"/>
      <c r="M197" s="43"/>
      <c r="N197" s="43"/>
      <c r="O197" s="43"/>
      <c r="P197" s="43"/>
      <c r="Q197" s="43"/>
      <c r="R197" s="43"/>
      <c r="S197" s="43"/>
      <c r="T197" s="43"/>
      <c r="U197" s="43"/>
    </row>
    <row r="198" spans="1:21" x14ac:dyDescent="0.25">
      <c r="A198" s="43"/>
      <c r="B198" s="43"/>
      <c r="C198" s="43"/>
      <c r="D198" s="43"/>
      <c r="E198" s="43"/>
      <c r="F198" s="43"/>
      <c r="G198" s="43"/>
      <c r="H198" s="43"/>
      <c r="I198" s="99"/>
      <c r="J198" s="43"/>
      <c r="K198" s="43"/>
      <c r="L198" s="43"/>
      <c r="M198" s="43"/>
      <c r="N198" s="43"/>
      <c r="O198" s="43"/>
      <c r="P198" s="43"/>
      <c r="Q198" s="43"/>
      <c r="R198" s="43"/>
      <c r="S198" s="43"/>
      <c r="T198" s="43"/>
      <c r="U198" s="43"/>
    </row>
    <row r="199" spans="1:21" x14ac:dyDescent="0.25">
      <c r="A199" s="43"/>
      <c r="B199" s="43"/>
      <c r="C199" s="43"/>
      <c r="D199" s="43"/>
      <c r="E199" s="43"/>
      <c r="F199" s="43"/>
      <c r="G199" s="43"/>
      <c r="H199" s="43"/>
      <c r="I199" s="99"/>
      <c r="J199" s="43"/>
      <c r="K199" s="43"/>
      <c r="L199" s="43"/>
      <c r="M199" s="43"/>
      <c r="N199" s="43"/>
      <c r="O199" s="43"/>
      <c r="P199" s="43"/>
      <c r="Q199" s="43"/>
      <c r="R199" s="43"/>
      <c r="S199" s="43"/>
      <c r="T199" s="43"/>
      <c r="U199" s="43"/>
    </row>
    <row r="200" spans="1:21" x14ac:dyDescent="0.25">
      <c r="A200" s="43"/>
      <c r="B200" s="43"/>
      <c r="C200" s="43"/>
      <c r="D200" s="43"/>
      <c r="E200" s="43"/>
      <c r="F200" s="43"/>
      <c r="G200" s="43"/>
      <c r="H200" s="43"/>
      <c r="I200" s="99"/>
      <c r="J200" s="43"/>
      <c r="K200" s="43"/>
      <c r="L200" s="43"/>
      <c r="M200" s="43"/>
      <c r="N200" s="43"/>
      <c r="O200" s="43"/>
      <c r="P200" s="43"/>
      <c r="Q200" s="43"/>
      <c r="R200" s="43"/>
      <c r="S200" s="43"/>
      <c r="T200" s="43"/>
      <c r="U200" s="43"/>
    </row>
    <row r="201" spans="1:21" x14ac:dyDescent="0.25">
      <c r="A201" s="43"/>
      <c r="B201" s="43"/>
      <c r="C201" s="43"/>
      <c r="D201" s="43"/>
      <c r="E201" s="43"/>
      <c r="F201" s="43"/>
      <c r="G201" s="43"/>
      <c r="H201" s="43"/>
      <c r="I201" s="99"/>
      <c r="J201" s="43"/>
      <c r="K201" s="43"/>
      <c r="L201" s="43"/>
      <c r="M201" s="43"/>
      <c r="N201" s="43"/>
      <c r="O201" s="43"/>
      <c r="P201" s="43"/>
      <c r="Q201" s="43"/>
      <c r="R201" s="43"/>
      <c r="S201" s="43"/>
      <c r="T201" s="43"/>
      <c r="U201" s="43"/>
    </row>
    <row r="202" spans="1:21" x14ac:dyDescent="0.25">
      <c r="A202" s="43"/>
      <c r="B202" s="43"/>
      <c r="C202" s="43"/>
      <c r="D202" s="43"/>
      <c r="E202" s="43"/>
      <c r="F202" s="43"/>
      <c r="G202" s="43"/>
      <c r="H202" s="43"/>
      <c r="I202" s="99"/>
      <c r="J202" s="43"/>
      <c r="K202" s="43"/>
      <c r="L202" s="43"/>
      <c r="M202" s="43"/>
      <c r="N202" s="43"/>
      <c r="O202" s="43"/>
      <c r="P202" s="43"/>
      <c r="Q202" s="43"/>
      <c r="R202" s="43"/>
      <c r="S202" s="43"/>
      <c r="T202" s="43"/>
      <c r="U202" s="43"/>
    </row>
    <row r="203" spans="1:21" x14ac:dyDescent="0.25">
      <c r="A203" s="43"/>
      <c r="B203" s="43"/>
      <c r="C203" s="43"/>
      <c r="D203" s="43"/>
      <c r="E203" s="43"/>
      <c r="F203" s="43"/>
      <c r="G203" s="43"/>
      <c r="H203" s="43"/>
      <c r="I203" s="99"/>
      <c r="J203" s="43"/>
      <c r="K203" s="43"/>
      <c r="L203" s="43"/>
      <c r="M203" s="43"/>
      <c r="N203" s="43"/>
      <c r="O203" s="43"/>
      <c r="P203" s="43"/>
      <c r="Q203" s="43"/>
      <c r="R203" s="43"/>
      <c r="S203" s="43"/>
      <c r="T203" s="43"/>
      <c r="U203" s="43"/>
    </row>
    <row r="204" spans="1:21" x14ac:dyDescent="0.25">
      <c r="A204" s="43"/>
      <c r="B204" s="43"/>
      <c r="C204" s="43"/>
      <c r="D204" s="43"/>
      <c r="E204" s="43"/>
      <c r="F204" s="43"/>
      <c r="G204" s="43"/>
      <c r="H204" s="43"/>
      <c r="I204" s="99"/>
      <c r="J204" s="43"/>
      <c r="K204" s="43"/>
      <c r="L204" s="43"/>
      <c r="M204" s="43"/>
      <c r="N204" s="43"/>
      <c r="O204" s="43"/>
      <c r="P204" s="43"/>
      <c r="Q204" s="43"/>
      <c r="R204" s="43"/>
      <c r="S204" s="43"/>
      <c r="T204" s="43"/>
      <c r="U204" s="43"/>
    </row>
    <row r="205" spans="1:21" x14ac:dyDescent="0.25">
      <c r="A205" s="43"/>
      <c r="B205" s="43"/>
      <c r="C205" s="43"/>
      <c r="D205" s="43"/>
      <c r="E205" s="43"/>
      <c r="F205" s="43"/>
      <c r="G205" s="43"/>
      <c r="H205" s="43"/>
      <c r="I205" s="99"/>
      <c r="J205" s="43"/>
      <c r="K205" s="43"/>
      <c r="L205" s="43"/>
      <c r="M205" s="43"/>
      <c r="N205" s="43"/>
      <c r="O205" s="43"/>
      <c r="P205" s="43"/>
      <c r="Q205" s="43"/>
      <c r="R205" s="43"/>
      <c r="S205" s="43"/>
      <c r="T205" s="43"/>
      <c r="U205" s="43"/>
    </row>
    <row r="206" spans="1:21" x14ac:dyDescent="0.25">
      <c r="A206" s="43"/>
      <c r="B206" s="43"/>
      <c r="C206" s="43"/>
      <c r="D206" s="43"/>
      <c r="E206" s="43"/>
      <c r="F206" s="43"/>
      <c r="G206" s="43"/>
      <c r="H206" s="43"/>
      <c r="I206" s="99"/>
      <c r="J206" s="43"/>
      <c r="K206" s="43"/>
      <c r="L206" s="43"/>
      <c r="M206" s="43"/>
      <c r="N206" s="43"/>
      <c r="O206" s="43"/>
      <c r="P206" s="43"/>
      <c r="Q206" s="43"/>
      <c r="R206" s="43"/>
      <c r="S206" s="43"/>
      <c r="T206" s="43"/>
      <c r="U206" s="43"/>
    </row>
    <row r="207" spans="1:21" x14ac:dyDescent="0.25">
      <c r="A207" s="43"/>
      <c r="B207" s="43"/>
      <c r="C207" s="43"/>
      <c r="D207" s="43"/>
      <c r="E207" s="43"/>
      <c r="F207" s="43"/>
      <c r="G207" s="43"/>
      <c r="H207" s="43"/>
      <c r="I207" s="99"/>
      <c r="J207" s="43"/>
      <c r="K207" s="43"/>
      <c r="L207" s="43"/>
      <c r="M207" s="43"/>
      <c r="N207" s="43"/>
      <c r="O207" s="43"/>
      <c r="P207" s="43"/>
      <c r="Q207" s="43"/>
      <c r="R207" s="43"/>
      <c r="S207" s="43"/>
      <c r="T207" s="43"/>
      <c r="U207" s="43"/>
    </row>
    <row r="208" spans="1:21" x14ac:dyDescent="0.25">
      <c r="A208" s="43"/>
      <c r="B208" s="43"/>
      <c r="C208" s="43"/>
      <c r="D208" s="43"/>
      <c r="E208" s="43"/>
      <c r="F208" s="43"/>
      <c r="G208" s="43"/>
      <c r="H208" s="43"/>
      <c r="I208" s="99"/>
      <c r="J208" s="43"/>
      <c r="K208" s="43"/>
      <c r="L208" s="43"/>
      <c r="M208" s="43"/>
      <c r="N208" s="43"/>
      <c r="O208" s="43"/>
      <c r="P208" s="43"/>
      <c r="Q208" s="43"/>
      <c r="R208" s="43"/>
      <c r="S208" s="43"/>
      <c r="T208" s="43"/>
      <c r="U208" s="43"/>
    </row>
    <row r="209" spans="1:21" x14ac:dyDescent="0.25">
      <c r="A209" s="43"/>
      <c r="B209" s="43"/>
      <c r="C209" s="43"/>
      <c r="D209" s="43"/>
      <c r="E209" s="43"/>
      <c r="F209" s="43"/>
      <c r="G209" s="43"/>
      <c r="H209" s="43"/>
      <c r="I209" s="99"/>
      <c r="J209" s="43"/>
      <c r="K209" s="43"/>
      <c r="L209" s="43"/>
      <c r="M209" s="43"/>
      <c r="N209" s="43"/>
      <c r="O209" s="43"/>
      <c r="P209" s="43"/>
      <c r="Q209" s="43"/>
      <c r="R209" s="43"/>
      <c r="S209" s="43"/>
      <c r="T209" s="43"/>
      <c r="U209" s="43"/>
    </row>
    <row r="210" spans="1:21" x14ac:dyDescent="0.25">
      <c r="A210" s="43"/>
      <c r="B210" s="43"/>
      <c r="C210" s="43"/>
      <c r="D210" s="43"/>
      <c r="E210" s="43"/>
      <c r="F210" s="43"/>
      <c r="G210" s="43"/>
      <c r="H210" s="43"/>
      <c r="I210" s="99"/>
      <c r="J210" s="43"/>
      <c r="K210" s="43"/>
      <c r="L210" s="43"/>
      <c r="M210" s="43"/>
      <c r="N210" s="43"/>
      <c r="O210" s="43"/>
      <c r="P210" s="43"/>
      <c r="Q210" s="43"/>
      <c r="R210" s="43"/>
      <c r="S210" s="43"/>
      <c r="T210" s="43"/>
      <c r="U210" s="43"/>
    </row>
    <row r="211" spans="1:21" x14ac:dyDescent="0.25">
      <c r="A211" s="43"/>
      <c r="B211" s="43"/>
      <c r="C211" s="43"/>
      <c r="D211" s="43"/>
      <c r="E211" s="43"/>
      <c r="F211" s="43"/>
      <c r="G211" s="43"/>
      <c r="H211" s="43"/>
      <c r="I211" s="99"/>
      <c r="J211" s="43"/>
      <c r="K211" s="43"/>
      <c r="L211" s="43"/>
      <c r="M211" s="43"/>
      <c r="N211" s="43"/>
      <c r="O211" s="43"/>
      <c r="P211" s="43"/>
      <c r="Q211" s="43"/>
      <c r="R211" s="43"/>
      <c r="S211" s="43"/>
      <c r="T211" s="43"/>
      <c r="U211" s="43"/>
    </row>
    <row r="212" spans="1:21" x14ac:dyDescent="0.25">
      <c r="A212" s="43"/>
      <c r="B212" s="43"/>
      <c r="C212" s="43"/>
      <c r="D212" s="43"/>
      <c r="E212" s="43"/>
      <c r="F212" s="43"/>
      <c r="G212" s="43"/>
      <c r="H212" s="43"/>
      <c r="I212" s="99"/>
      <c r="J212" s="43"/>
      <c r="K212" s="43"/>
      <c r="L212" s="43"/>
      <c r="M212" s="43"/>
      <c r="N212" s="43"/>
      <c r="O212" s="43"/>
      <c r="P212" s="43"/>
      <c r="Q212" s="43"/>
      <c r="R212" s="43"/>
      <c r="S212" s="43"/>
      <c r="T212" s="43"/>
      <c r="U212" s="43"/>
    </row>
    <row r="213" spans="1:21" x14ac:dyDescent="0.25">
      <c r="B213" s="6"/>
      <c r="C213" s="6"/>
      <c r="D213" s="6"/>
      <c r="E213" s="6"/>
      <c r="F213" s="6"/>
      <c r="G213" s="6"/>
      <c r="H213" s="6"/>
      <c r="I213" s="99"/>
      <c r="J213" s="43"/>
      <c r="K213" s="43"/>
      <c r="L213" s="43"/>
      <c r="M213" s="43"/>
      <c r="N213" s="43"/>
      <c r="O213" s="43"/>
      <c r="P213" s="43"/>
      <c r="Q213" s="43"/>
      <c r="R213" s="43"/>
      <c r="S213" s="43"/>
      <c r="T213" s="43"/>
      <c r="U213" s="43"/>
    </row>
    <row r="214" spans="1:21" x14ac:dyDescent="0.25">
      <c r="B214" s="6"/>
      <c r="C214" s="6"/>
      <c r="D214" s="6"/>
      <c r="E214" s="6"/>
      <c r="F214" s="6"/>
      <c r="G214" s="6"/>
      <c r="H214" s="6"/>
      <c r="I214" s="99"/>
      <c r="J214" s="43"/>
      <c r="K214" s="43"/>
      <c r="L214" s="43"/>
      <c r="M214" s="43"/>
      <c r="N214" s="43"/>
      <c r="O214" s="43"/>
      <c r="P214" s="43"/>
      <c r="Q214" s="43"/>
      <c r="R214" s="43"/>
      <c r="S214" s="43"/>
      <c r="T214" s="43"/>
      <c r="U214" s="43"/>
    </row>
    <row r="215" spans="1:21" x14ac:dyDescent="0.25">
      <c r="B215" s="6"/>
      <c r="C215" s="6"/>
      <c r="D215" s="6"/>
      <c r="E215" s="6"/>
      <c r="F215" s="6"/>
      <c r="G215" s="6"/>
      <c r="H215" s="6"/>
      <c r="I215" s="99"/>
      <c r="J215" s="43"/>
      <c r="K215" s="43"/>
      <c r="L215" s="43"/>
      <c r="M215" s="43"/>
      <c r="N215" s="43"/>
      <c r="O215" s="43"/>
      <c r="P215" s="43"/>
      <c r="Q215" s="43"/>
      <c r="R215" s="43"/>
      <c r="S215" s="43"/>
      <c r="T215" s="43"/>
      <c r="U215" s="43"/>
    </row>
    <row r="216" spans="1:21" x14ac:dyDescent="0.25">
      <c r="B216" s="6"/>
      <c r="C216" s="6"/>
      <c r="D216" s="6"/>
      <c r="E216" s="6"/>
      <c r="F216" s="6"/>
      <c r="G216" s="6"/>
      <c r="H216" s="6"/>
      <c r="I216" s="99"/>
      <c r="J216" s="43"/>
      <c r="K216" s="43"/>
      <c r="L216" s="43"/>
      <c r="M216" s="43"/>
      <c r="N216" s="43"/>
      <c r="O216" s="43"/>
      <c r="P216" s="43"/>
      <c r="Q216" s="43"/>
      <c r="R216" s="43"/>
      <c r="S216" s="43"/>
      <c r="T216" s="43"/>
      <c r="U216" s="43"/>
    </row>
    <row r="217" spans="1:21" x14ac:dyDescent="0.25">
      <c r="B217" s="6"/>
      <c r="C217" s="6"/>
      <c r="D217" s="6"/>
      <c r="E217" s="6"/>
      <c r="F217" s="6"/>
      <c r="G217" s="6"/>
      <c r="H217" s="6"/>
      <c r="I217" s="99"/>
      <c r="J217" s="43"/>
      <c r="K217" s="43"/>
      <c r="L217" s="43"/>
      <c r="M217" s="43"/>
      <c r="N217" s="43"/>
      <c r="O217" s="43"/>
      <c r="P217" s="43"/>
      <c r="Q217" s="43"/>
      <c r="R217" s="43"/>
      <c r="S217" s="43"/>
      <c r="T217" s="43"/>
      <c r="U217" s="43"/>
    </row>
    <row r="218" spans="1:21" x14ac:dyDescent="0.25">
      <c r="B218" s="6"/>
      <c r="C218" s="6"/>
      <c r="D218" s="6"/>
      <c r="E218" s="6"/>
      <c r="F218" s="6"/>
      <c r="G218" s="6"/>
      <c r="H218" s="6"/>
      <c r="I218" s="99"/>
      <c r="J218" s="43"/>
      <c r="K218" s="43"/>
      <c r="L218" s="43"/>
      <c r="M218" s="43"/>
      <c r="N218" s="43"/>
      <c r="O218" s="43"/>
      <c r="P218" s="43"/>
      <c r="Q218" s="43"/>
      <c r="R218" s="43"/>
      <c r="S218" s="43"/>
      <c r="T218" s="43"/>
      <c r="U218" s="43"/>
    </row>
    <row r="219" spans="1:21" x14ac:dyDescent="0.25">
      <c r="B219" s="6"/>
      <c r="C219" s="6"/>
      <c r="D219" s="6"/>
      <c r="E219" s="6"/>
      <c r="F219" s="6"/>
      <c r="G219" s="6"/>
      <c r="H219" s="6"/>
      <c r="I219" s="99"/>
      <c r="J219" s="43"/>
      <c r="K219" s="43"/>
      <c r="L219" s="43"/>
      <c r="M219" s="43"/>
      <c r="N219" s="43"/>
      <c r="O219" s="43"/>
      <c r="P219" s="43"/>
      <c r="Q219" s="43"/>
      <c r="R219" s="43"/>
      <c r="S219" s="43"/>
      <c r="T219" s="43"/>
      <c r="U219" s="43"/>
    </row>
    <row r="220" spans="1:21" x14ac:dyDescent="0.25">
      <c r="B220" s="6"/>
      <c r="C220" s="6"/>
      <c r="D220" s="6"/>
      <c r="E220" s="6"/>
      <c r="F220" s="6"/>
      <c r="G220" s="6"/>
      <c r="H220" s="6"/>
      <c r="I220" s="99"/>
      <c r="J220" s="43"/>
      <c r="K220" s="43"/>
      <c r="L220" s="43"/>
      <c r="M220" s="43"/>
      <c r="N220" s="43"/>
      <c r="O220" s="43"/>
      <c r="P220" s="43"/>
      <c r="Q220" s="43"/>
      <c r="R220" s="43"/>
      <c r="S220" s="43"/>
      <c r="T220" s="43"/>
      <c r="U220" s="43"/>
    </row>
    <row r="221" spans="1:21" x14ac:dyDescent="0.25">
      <c r="B221" s="6"/>
      <c r="C221" s="6"/>
      <c r="D221" s="6"/>
      <c r="E221" s="6"/>
      <c r="F221" s="6"/>
      <c r="G221" s="6"/>
      <c r="H221" s="6"/>
      <c r="I221" s="99"/>
      <c r="J221" s="43"/>
      <c r="K221" s="43"/>
      <c r="L221" s="43"/>
      <c r="M221" s="43"/>
      <c r="N221" s="43"/>
      <c r="O221" s="43"/>
      <c r="P221" s="43"/>
      <c r="Q221" s="43"/>
      <c r="R221" s="43"/>
      <c r="S221" s="43"/>
      <c r="T221" s="43"/>
      <c r="U221" s="43"/>
    </row>
    <row r="222" spans="1:21" x14ac:dyDescent="0.25">
      <c r="B222" s="6"/>
      <c r="C222" s="6"/>
      <c r="D222" s="6"/>
      <c r="E222" s="6"/>
      <c r="F222" s="6"/>
      <c r="G222" s="6"/>
      <c r="H222" s="6"/>
      <c r="I222" s="99"/>
      <c r="J222" s="43"/>
      <c r="K222" s="43"/>
      <c r="L222" s="43"/>
      <c r="M222" s="43"/>
      <c r="N222" s="43"/>
      <c r="O222" s="43"/>
      <c r="P222" s="43"/>
      <c r="Q222" s="43"/>
      <c r="R222" s="43"/>
      <c r="S222" s="43"/>
      <c r="T222" s="43"/>
      <c r="U222" s="43"/>
    </row>
    <row r="223" spans="1:21" x14ac:dyDescent="0.25">
      <c r="B223" s="6"/>
      <c r="C223" s="6"/>
      <c r="D223" s="6"/>
      <c r="E223" s="6"/>
      <c r="F223" s="6"/>
      <c r="G223" s="6"/>
      <c r="H223" s="6"/>
      <c r="I223" s="99"/>
      <c r="J223" s="43"/>
      <c r="K223" s="43"/>
      <c r="L223" s="43"/>
      <c r="M223" s="43"/>
      <c r="N223" s="43"/>
      <c r="O223" s="43"/>
      <c r="P223" s="43"/>
      <c r="Q223" s="43"/>
      <c r="R223" s="43"/>
      <c r="S223" s="43"/>
      <c r="T223" s="43"/>
      <c r="U223" s="43"/>
    </row>
    <row r="224" spans="1:21" x14ac:dyDescent="0.25">
      <c r="B224" s="6"/>
      <c r="C224" s="6"/>
      <c r="D224" s="6"/>
      <c r="E224" s="6"/>
      <c r="F224" s="6"/>
      <c r="G224" s="6"/>
      <c r="H224" s="6"/>
      <c r="I224" s="99"/>
      <c r="J224" s="43"/>
      <c r="K224" s="43"/>
      <c r="L224" s="43"/>
      <c r="M224" s="43"/>
      <c r="N224" s="43"/>
      <c r="O224" s="43"/>
      <c r="P224" s="43"/>
      <c r="Q224" s="43"/>
      <c r="R224" s="43"/>
      <c r="S224" s="43"/>
      <c r="T224" s="43"/>
      <c r="U224" s="43"/>
    </row>
    <row r="225" spans="2:21" x14ac:dyDescent="0.25">
      <c r="B225" s="6"/>
      <c r="C225" s="6"/>
      <c r="D225" s="6"/>
      <c r="E225" s="6"/>
      <c r="F225" s="6"/>
      <c r="G225" s="6"/>
      <c r="H225" s="6"/>
      <c r="I225" s="99"/>
      <c r="J225" s="43"/>
      <c r="K225" s="43"/>
      <c r="L225" s="43"/>
      <c r="M225" s="43"/>
      <c r="N225" s="43"/>
      <c r="O225" s="43"/>
      <c r="P225" s="43"/>
      <c r="Q225" s="43"/>
      <c r="R225" s="43"/>
      <c r="S225" s="43"/>
      <c r="T225" s="43"/>
      <c r="U225" s="43"/>
    </row>
    <row r="226" spans="2:21" x14ac:dyDescent="0.25">
      <c r="B226" s="6"/>
      <c r="C226" s="6"/>
      <c r="D226" s="6"/>
      <c r="E226" s="6"/>
      <c r="F226" s="6"/>
      <c r="G226" s="6"/>
      <c r="H226" s="6"/>
      <c r="I226" s="99"/>
      <c r="J226" s="43"/>
      <c r="K226" s="43"/>
      <c r="L226" s="43"/>
      <c r="M226" s="43"/>
      <c r="N226" s="43"/>
      <c r="O226" s="43"/>
      <c r="P226" s="43"/>
      <c r="Q226" s="43"/>
      <c r="R226" s="43"/>
      <c r="S226" s="43"/>
      <c r="T226" s="43"/>
      <c r="U226" s="43"/>
    </row>
    <row r="227" spans="2:21" x14ac:dyDescent="0.25">
      <c r="B227" s="6"/>
      <c r="C227" s="6"/>
      <c r="D227" s="6"/>
      <c r="E227" s="6"/>
      <c r="F227" s="6"/>
      <c r="G227" s="6"/>
      <c r="H227" s="6"/>
      <c r="I227" s="99"/>
      <c r="J227" s="43"/>
      <c r="K227" s="43"/>
      <c r="L227" s="43"/>
      <c r="M227" s="43"/>
      <c r="N227" s="43"/>
      <c r="O227" s="43"/>
      <c r="P227" s="43"/>
      <c r="Q227" s="43"/>
      <c r="R227" s="43"/>
      <c r="S227" s="43"/>
      <c r="T227" s="43"/>
      <c r="U227" s="43"/>
    </row>
    <row r="228" spans="2:21" x14ac:dyDescent="0.25">
      <c r="B228" s="6"/>
      <c r="C228" s="6"/>
      <c r="D228" s="6"/>
      <c r="E228" s="6"/>
      <c r="F228" s="6"/>
      <c r="G228" s="6"/>
      <c r="H228" s="6"/>
      <c r="I228" s="99"/>
      <c r="J228" s="43"/>
      <c r="K228" s="43"/>
      <c r="L228" s="43"/>
      <c r="M228" s="43"/>
      <c r="N228" s="43"/>
      <c r="O228" s="43"/>
      <c r="P228" s="43"/>
      <c r="Q228" s="43"/>
      <c r="R228" s="43"/>
      <c r="S228" s="43"/>
      <c r="T228" s="43"/>
      <c r="U228" s="43"/>
    </row>
    <row r="229" spans="2:21" x14ac:dyDescent="0.25">
      <c r="B229" s="6"/>
      <c r="C229" s="6"/>
      <c r="D229" s="6"/>
      <c r="E229" s="6"/>
      <c r="F229" s="6"/>
      <c r="G229" s="6"/>
      <c r="H229" s="6"/>
      <c r="I229" s="99"/>
      <c r="J229" s="43"/>
      <c r="K229" s="43"/>
      <c r="L229" s="43"/>
      <c r="M229" s="43"/>
      <c r="N229" s="43"/>
      <c r="O229" s="43"/>
      <c r="P229" s="43"/>
      <c r="Q229" s="43"/>
      <c r="R229" s="43"/>
      <c r="S229" s="43"/>
      <c r="T229" s="43"/>
      <c r="U229" s="43"/>
    </row>
    <row r="230" spans="2:21" x14ac:dyDescent="0.25">
      <c r="B230" s="6"/>
      <c r="C230" s="6"/>
      <c r="D230" s="6"/>
      <c r="E230" s="6"/>
      <c r="F230" s="6"/>
      <c r="G230" s="6"/>
      <c r="H230" s="6"/>
      <c r="I230" s="99"/>
      <c r="J230" s="43"/>
      <c r="K230" s="43"/>
      <c r="L230" s="43"/>
      <c r="M230" s="43"/>
      <c r="N230" s="43"/>
      <c r="O230" s="43"/>
      <c r="P230" s="43"/>
      <c r="Q230" s="43"/>
      <c r="R230" s="43"/>
      <c r="S230" s="43"/>
      <c r="T230" s="43"/>
      <c r="U230" s="43"/>
    </row>
    <row r="231" spans="2:21" x14ac:dyDescent="0.25">
      <c r="B231" s="6"/>
      <c r="C231" s="6"/>
      <c r="D231" s="6"/>
      <c r="E231" s="6"/>
      <c r="F231" s="6"/>
      <c r="G231" s="6"/>
      <c r="H231" s="6"/>
      <c r="I231" s="99"/>
      <c r="J231" s="43"/>
      <c r="K231" s="43"/>
      <c r="L231" s="43"/>
      <c r="M231" s="43"/>
      <c r="N231" s="43"/>
      <c r="O231" s="43"/>
      <c r="P231" s="43"/>
      <c r="Q231" s="43"/>
      <c r="R231" s="43"/>
      <c r="S231" s="43"/>
      <c r="T231" s="43"/>
      <c r="U231" s="43"/>
    </row>
    <row r="232" spans="2:21" x14ac:dyDescent="0.25">
      <c r="B232" s="6"/>
      <c r="C232" s="6"/>
      <c r="D232" s="6"/>
      <c r="E232" s="6"/>
      <c r="F232" s="6"/>
      <c r="G232" s="6"/>
      <c r="H232" s="6"/>
      <c r="I232" s="99"/>
      <c r="J232" s="43"/>
      <c r="K232" s="43"/>
      <c r="L232" s="43"/>
      <c r="M232" s="43"/>
      <c r="N232" s="43"/>
      <c r="O232" s="43"/>
      <c r="P232" s="43"/>
      <c r="Q232" s="43"/>
      <c r="R232" s="43"/>
      <c r="S232" s="43"/>
      <c r="T232" s="43"/>
      <c r="U232" s="43"/>
    </row>
    <row r="233" spans="2:21" x14ac:dyDescent="0.25">
      <c r="B233" s="6"/>
      <c r="C233" s="6"/>
      <c r="D233" s="6"/>
      <c r="E233" s="6"/>
      <c r="F233" s="6"/>
      <c r="G233" s="6"/>
      <c r="H233" s="6"/>
      <c r="I233" s="99"/>
      <c r="J233" s="43"/>
      <c r="K233" s="43"/>
      <c r="L233" s="43"/>
      <c r="M233" s="43"/>
      <c r="N233" s="43"/>
      <c r="O233" s="43"/>
      <c r="P233" s="43"/>
      <c r="Q233" s="43"/>
      <c r="R233" s="43"/>
      <c r="S233" s="43"/>
      <c r="T233" s="43"/>
      <c r="U233" s="43"/>
    </row>
    <row r="234" spans="2:21" x14ac:dyDescent="0.25">
      <c r="B234" s="6"/>
      <c r="C234" s="6"/>
      <c r="D234" s="6"/>
      <c r="E234" s="6"/>
      <c r="F234" s="6"/>
      <c r="G234" s="6"/>
      <c r="H234" s="6"/>
      <c r="I234" s="99"/>
      <c r="J234" s="43"/>
      <c r="K234" s="43"/>
      <c r="L234" s="43"/>
      <c r="M234" s="43"/>
      <c r="N234" s="43"/>
      <c r="O234" s="43"/>
      <c r="P234" s="43"/>
      <c r="Q234" s="43"/>
      <c r="R234" s="43"/>
      <c r="S234" s="43"/>
      <c r="T234" s="43"/>
      <c r="U234" s="43"/>
    </row>
    <row r="235" spans="2:21" x14ac:dyDescent="0.25">
      <c r="B235" s="6"/>
      <c r="C235" s="6"/>
      <c r="D235" s="6"/>
      <c r="E235" s="6"/>
      <c r="F235" s="6"/>
      <c r="G235" s="6"/>
      <c r="H235" s="6"/>
      <c r="I235" s="99"/>
      <c r="J235" s="43"/>
      <c r="K235" s="43"/>
      <c r="L235" s="43"/>
      <c r="M235" s="43"/>
      <c r="N235" s="43"/>
      <c r="O235" s="43"/>
      <c r="P235" s="43"/>
      <c r="Q235" s="43"/>
      <c r="R235" s="43"/>
      <c r="S235" s="43"/>
      <c r="T235" s="43"/>
      <c r="U235" s="43"/>
    </row>
    <row r="236" spans="2:21" x14ac:dyDescent="0.25">
      <c r="B236" s="6"/>
      <c r="C236" s="6"/>
      <c r="D236" s="6"/>
      <c r="E236" s="6"/>
      <c r="F236" s="6"/>
      <c r="G236" s="6"/>
      <c r="H236" s="6"/>
      <c r="I236" s="99"/>
      <c r="J236" s="43"/>
      <c r="K236" s="43"/>
      <c r="L236" s="43"/>
      <c r="M236" s="43"/>
      <c r="N236" s="43"/>
      <c r="O236" s="43"/>
      <c r="P236" s="43"/>
      <c r="Q236" s="43"/>
      <c r="R236" s="43"/>
      <c r="S236" s="43"/>
      <c r="T236" s="43"/>
      <c r="U236" s="43"/>
    </row>
    <row r="237" spans="2:21" x14ac:dyDescent="0.25">
      <c r="B237" s="6"/>
      <c r="C237" s="6"/>
      <c r="D237" s="6"/>
      <c r="E237" s="6"/>
      <c r="F237" s="6"/>
      <c r="G237" s="6"/>
      <c r="H237" s="6"/>
      <c r="I237" s="99"/>
      <c r="J237" s="43"/>
      <c r="K237" s="43"/>
      <c r="L237" s="43"/>
      <c r="M237" s="43"/>
      <c r="N237" s="43"/>
      <c r="O237" s="43"/>
      <c r="P237" s="43"/>
      <c r="Q237" s="43"/>
      <c r="R237" s="43"/>
      <c r="S237" s="43"/>
      <c r="T237" s="43"/>
      <c r="U237" s="43"/>
    </row>
    <row r="238" spans="2:21" x14ac:dyDescent="0.25">
      <c r="B238" s="6"/>
      <c r="C238" s="6"/>
      <c r="D238" s="6"/>
      <c r="E238" s="6"/>
      <c r="F238" s="6"/>
      <c r="G238" s="6"/>
      <c r="H238" s="6"/>
      <c r="I238" s="99"/>
      <c r="J238" s="43"/>
      <c r="K238" s="43"/>
      <c r="L238" s="43"/>
      <c r="M238" s="43"/>
      <c r="N238" s="43"/>
      <c r="O238" s="43"/>
      <c r="P238" s="43"/>
      <c r="Q238" s="43"/>
      <c r="R238" s="43"/>
      <c r="S238" s="43"/>
      <c r="T238" s="43"/>
      <c r="U238" s="43"/>
    </row>
    <row r="239" spans="2:21" x14ac:dyDescent="0.25">
      <c r="B239" s="6"/>
      <c r="C239" s="6"/>
      <c r="D239" s="6"/>
      <c r="E239" s="6"/>
      <c r="F239" s="6"/>
      <c r="G239" s="6"/>
      <c r="H239" s="6"/>
      <c r="I239" s="99"/>
      <c r="J239" s="43"/>
      <c r="K239" s="43"/>
      <c r="L239" s="43"/>
      <c r="M239" s="43"/>
      <c r="N239" s="43"/>
      <c r="O239" s="43"/>
      <c r="P239" s="43"/>
      <c r="Q239" s="43"/>
      <c r="R239" s="43"/>
      <c r="S239" s="43"/>
      <c r="T239" s="43"/>
      <c r="U239" s="43"/>
    </row>
    <row r="240" spans="2:21" x14ac:dyDescent="0.25">
      <c r="B240" s="6"/>
      <c r="C240" s="6"/>
      <c r="D240" s="6"/>
      <c r="E240" s="6"/>
      <c r="F240" s="6"/>
      <c r="G240" s="6"/>
      <c r="H240" s="6"/>
      <c r="I240" s="99"/>
      <c r="J240" s="43"/>
      <c r="K240" s="43"/>
      <c r="L240" s="43"/>
      <c r="M240" s="43"/>
      <c r="N240" s="43"/>
      <c r="O240" s="43"/>
      <c r="P240" s="43"/>
      <c r="Q240" s="43"/>
      <c r="R240" s="43"/>
      <c r="S240" s="43"/>
      <c r="T240" s="43"/>
      <c r="U240" s="43"/>
    </row>
    <row r="241" spans="2:21" x14ac:dyDescent="0.25">
      <c r="B241" s="6"/>
      <c r="C241" s="6"/>
      <c r="D241" s="6"/>
      <c r="E241" s="6"/>
      <c r="F241" s="6"/>
      <c r="G241" s="6"/>
      <c r="H241" s="6"/>
      <c r="I241" s="99"/>
      <c r="J241" s="43"/>
      <c r="K241" s="43"/>
      <c r="L241" s="43"/>
      <c r="M241" s="43"/>
      <c r="N241" s="43"/>
      <c r="O241" s="43"/>
      <c r="P241" s="43"/>
      <c r="Q241" s="43"/>
      <c r="R241" s="43"/>
      <c r="S241" s="43"/>
      <c r="T241" s="43"/>
      <c r="U241" s="43"/>
    </row>
    <row r="242" spans="2:21" x14ac:dyDescent="0.25">
      <c r="B242" s="6"/>
      <c r="C242" s="6"/>
      <c r="D242" s="6"/>
      <c r="E242" s="6"/>
      <c r="F242" s="6"/>
      <c r="G242" s="6"/>
      <c r="H242" s="6"/>
      <c r="I242" s="99"/>
      <c r="J242" s="43"/>
      <c r="K242" s="43"/>
      <c r="L242" s="43"/>
      <c r="M242" s="43"/>
      <c r="N242" s="43"/>
      <c r="O242" s="43"/>
      <c r="P242" s="43"/>
      <c r="Q242" s="43"/>
      <c r="R242" s="43"/>
      <c r="S242" s="43"/>
      <c r="T242" s="43"/>
      <c r="U242" s="43"/>
    </row>
    <row r="243" spans="2:21" x14ac:dyDescent="0.25">
      <c r="B243" s="6"/>
      <c r="C243" s="6"/>
      <c r="D243" s="6"/>
      <c r="E243" s="6"/>
      <c r="F243" s="6"/>
      <c r="G243" s="6"/>
      <c r="H243" s="6"/>
      <c r="I243" s="99"/>
      <c r="J243" s="43"/>
      <c r="K243" s="43"/>
      <c r="L243" s="43"/>
      <c r="M243" s="43"/>
      <c r="N243" s="43"/>
      <c r="O243" s="43"/>
      <c r="P243" s="43"/>
      <c r="Q243" s="43"/>
      <c r="R243" s="43"/>
      <c r="S243" s="43"/>
      <c r="T243" s="43"/>
      <c r="U243" s="43"/>
    </row>
    <row r="244" spans="2:21" x14ac:dyDescent="0.25">
      <c r="B244" s="6"/>
      <c r="C244" s="6"/>
      <c r="D244" s="6"/>
      <c r="E244" s="6"/>
      <c r="F244" s="6"/>
      <c r="G244" s="6"/>
      <c r="H244" s="6"/>
      <c r="I244" s="99"/>
      <c r="J244" s="43"/>
      <c r="K244" s="43"/>
      <c r="L244" s="43"/>
      <c r="M244" s="43"/>
      <c r="N244" s="43"/>
      <c r="O244" s="43"/>
      <c r="P244" s="43"/>
      <c r="Q244" s="43"/>
      <c r="R244" s="43"/>
      <c r="S244" s="43"/>
      <c r="T244" s="43"/>
      <c r="U244" s="43"/>
    </row>
    <row r="245" spans="2:21" x14ac:dyDescent="0.25">
      <c r="B245" s="6"/>
      <c r="C245" s="6"/>
      <c r="D245" s="6"/>
      <c r="E245" s="6"/>
      <c r="F245" s="6"/>
      <c r="G245" s="6"/>
      <c r="H245" s="6"/>
      <c r="I245" s="99"/>
      <c r="J245" s="43"/>
      <c r="K245" s="43"/>
      <c r="L245" s="43"/>
      <c r="M245" s="43"/>
      <c r="N245" s="43"/>
      <c r="O245" s="43"/>
      <c r="P245" s="43"/>
      <c r="Q245" s="43"/>
      <c r="R245" s="43"/>
      <c r="S245" s="43"/>
      <c r="T245" s="43"/>
      <c r="U245" s="43"/>
    </row>
    <row r="246" spans="2:21" x14ac:dyDescent="0.25">
      <c r="B246" s="6"/>
      <c r="C246" s="6"/>
      <c r="D246" s="6"/>
      <c r="E246" s="6"/>
      <c r="F246" s="6"/>
      <c r="G246" s="6"/>
      <c r="H246" s="6"/>
      <c r="I246" s="99"/>
      <c r="J246" s="43"/>
      <c r="K246" s="43"/>
      <c r="L246" s="43"/>
      <c r="M246" s="43"/>
      <c r="N246" s="43"/>
      <c r="O246" s="43"/>
      <c r="P246" s="43"/>
      <c r="Q246" s="43"/>
      <c r="R246" s="43"/>
      <c r="S246" s="43"/>
      <c r="T246" s="43"/>
      <c r="U246" s="43"/>
    </row>
    <row r="247" spans="2:21" x14ac:dyDescent="0.25">
      <c r="B247" s="6"/>
      <c r="C247" s="6"/>
      <c r="D247" s="6"/>
      <c r="E247" s="6"/>
      <c r="F247" s="6"/>
      <c r="G247" s="6"/>
      <c r="H247" s="6"/>
      <c r="I247" s="99"/>
      <c r="J247" s="43"/>
      <c r="K247" s="43"/>
      <c r="L247" s="43"/>
      <c r="M247" s="43"/>
      <c r="N247" s="43"/>
      <c r="O247" s="43"/>
      <c r="P247" s="43"/>
      <c r="Q247" s="43"/>
      <c r="R247" s="43"/>
      <c r="S247" s="43"/>
      <c r="T247" s="43"/>
      <c r="U247" s="43"/>
    </row>
    <row r="248" spans="2:21" x14ac:dyDescent="0.25">
      <c r="B248" s="6"/>
      <c r="C248" s="6"/>
      <c r="D248" s="6"/>
      <c r="E248" s="6"/>
      <c r="F248" s="6"/>
      <c r="G248" s="6"/>
      <c r="H248" s="6"/>
      <c r="I248" s="99"/>
      <c r="J248" s="43"/>
      <c r="K248" s="43"/>
      <c r="L248" s="43"/>
      <c r="M248" s="43"/>
      <c r="N248" s="43"/>
      <c r="O248" s="43"/>
      <c r="P248" s="43"/>
      <c r="Q248" s="43"/>
      <c r="R248" s="43"/>
      <c r="S248" s="43"/>
      <c r="T248" s="43"/>
      <c r="U248" s="43"/>
    </row>
    <row r="249" spans="2:21" x14ac:dyDescent="0.25">
      <c r="B249" s="6"/>
      <c r="C249" s="6"/>
      <c r="D249" s="6"/>
      <c r="E249" s="6"/>
      <c r="F249" s="6"/>
      <c r="G249" s="6"/>
      <c r="H249" s="6"/>
      <c r="I249" s="99"/>
      <c r="J249" s="43"/>
      <c r="K249" s="43"/>
      <c r="L249" s="43"/>
      <c r="M249" s="43"/>
      <c r="N249" s="43"/>
      <c r="O249" s="43"/>
      <c r="P249" s="43"/>
      <c r="Q249" s="43"/>
      <c r="R249" s="43"/>
      <c r="S249" s="43"/>
      <c r="T249" s="43"/>
      <c r="U249" s="43"/>
    </row>
    <row r="250" spans="2:21" x14ac:dyDescent="0.25">
      <c r="B250" s="6"/>
      <c r="C250" s="6"/>
      <c r="D250" s="6"/>
      <c r="E250" s="6"/>
      <c r="F250" s="6"/>
      <c r="G250" s="6"/>
      <c r="H250" s="6"/>
      <c r="I250" s="99"/>
      <c r="J250" s="43"/>
      <c r="K250" s="43"/>
      <c r="L250" s="43"/>
      <c r="M250" s="43"/>
      <c r="N250" s="43"/>
      <c r="O250" s="43"/>
      <c r="P250" s="43"/>
      <c r="Q250" s="43"/>
      <c r="R250" s="43"/>
      <c r="S250" s="43"/>
      <c r="T250" s="43"/>
      <c r="U250" s="43"/>
    </row>
    <row r="251" spans="2:21" x14ac:dyDescent="0.25">
      <c r="B251" s="6"/>
      <c r="C251" s="6"/>
      <c r="D251" s="6"/>
      <c r="E251" s="6"/>
      <c r="F251" s="6"/>
      <c r="G251" s="6"/>
      <c r="H251" s="6"/>
      <c r="I251" s="99"/>
      <c r="J251" s="43"/>
      <c r="K251" s="43"/>
      <c r="L251" s="43"/>
      <c r="M251" s="43"/>
      <c r="N251" s="43"/>
      <c r="O251" s="43"/>
      <c r="P251" s="43"/>
      <c r="Q251" s="43"/>
      <c r="R251" s="43"/>
      <c r="S251" s="43"/>
      <c r="T251" s="43"/>
      <c r="U251" s="43"/>
    </row>
    <row r="252" spans="2:21" x14ac:dyDescent="0.25">
      <c r="B252" s="6"/>
      <c r="C252" s="6"/>
      <c r="D252" s="6"/>
      <c r="E252" s="6"/>
      <c r="F252" s="6"/>
      <c r="G252" s="6"/>
      <c r="H252" s="6"/>
      <c r="I252" s="99"/>
      <c r="J252" s="43"/>
      <c r="K252" s="43"/>
      <c r="L252" s="43"/>
      <c r="M252" s="43"/>
      <c r="N252" s="43"/>
      <c r="O252" s="43"/>
      <c r="P252" s="43"/>
      <c r="Q252" s="43"/>
      <c r="R252" s="43"/>
      <c r="S252" s="43"/>
      <c r="T252" s="43"/>
      <c r="U252" s="43"/>
    </row>
    <row r="253" spans="2:21" x14ac:dyDescent="0.25">
      <c r="B253" s="6"/>
      <c r="C253" s="6"/>
      <c r="D253" s="6"/>
      <c r="E253" s="6"/>
      <c r="F253" s="6"/>
      <c r="G253" s="6"/>
      <c r="H253" s="6"/>
      <c r="I253" s="99"/>
      <c r="J253" s="43"/>
      <c r="K253" s="43"/>
      <c r="L253" s="43"/>
      <c r="M253" s="43"/>
      <c r="N253" s="43"/>
      <c r="O253" s="43"/>
      <c r="P253" s="43"/>
      <c r="Q253" s="43"/>
      <c r="R253" s="43"/>
      <c r="S253" s="43"/>
      <c r="T253" s="43"/>
      <c r="U253" s="43"/>
    </row>
    <row r="254" spans="2:21" x14ac:dyDescent="0.25">
      <c r="B254" s="6"/>
      <c r="C254" s="6"/>
      <c r="D254" s="6"/>
      <c r="E254" s="6"/>
      <c r="F254" s="6"/>
      <c r="G254" s="6"/>
      <c r="H254" s="6"/>
      <c r="I254" s="99"/>
      <c r="J254" s="43"/>
      <c r="K254" s="43"/>
      <c r="L254" s="43"/>
      <c r="M254" s="43"/>
      <c r="N254" s="43"/>
      <c r="O254" s="43"/>
      <c r="P254" s="43"/>
      <c r="Q254" s="43"/>
      <c r="R254" s="43"/>
      <c r="S254" s="43"/>
      <c r="T254" s="43"/>
      <c r="U254" s="43"/>
    </row>
    <row r="255" spans="2:21" x14ac:dyDescent="0.25">
      <c r="B255" s="6"/>
      <c r="C255" s="6"/>
      <c r="D255" s="6"/>
      <c r="E255" s="6"/>
      <c r="F255" s="6"/>
      <c r="G255" s="6"/>
      <c r="H255" s="6"/>
      <c r="I255" s="99"/>
      <c r="J255" s="43"/>
      <c r="K255" s="43"/>
      <c r="L255" s="43"/>
      <c r="M255" s="43"/>
      <c r="N255" s="43"/>
      <c r="O255" s="43"/>
      <c r="P255" s="43"/>
      <c r="Q255" s="43"/>
      <c r="R255" s="43"/>
      <c r="S255" s="43"/>
      <c r="T255" s="43"/>
      <c r="U255" s="43"/>
    </row>
    <row r="256" spans="2:21" x14ac:dyDescent="0.25">
      <c r="B256" s="6"/>
      <c r="C256" s="6"/>
      <c r="D256" s="6"/>
      <c r="E256" s="6"/>
      <c r="F256" s="6"/>
      <c r="G256" s="6"/>
      <c r="H256" s="6"/>
      <c r="I256" s="99"/>
      <c r="J256" s="43"/>
      <c r="K256" s="43"/>
      <c r="L256" s="43"/>
      <c r="M256" s="43"/>
      <c r="N256" s="43"/>
      <c r="O256" s="43"/>
      <c r="P256" s="43"/>
      <c r="Q256" s="43"/>
      <c r="R256" s="43"/>
      <c r="S256" s="43"/>
      <c r="T256" s="43"/>
      <c r="U256" s="43"/>
    </row>
    <row r="257" spans="2:21" x14ac:dyDescent="0.25">
      <c r="B257" s="6"/>
      <c r="C257" s="6"/>
      <c r="D257" s="6"/>
      <c r="E257" s="6"/>
      <c r="F257" s="6"/>
      <c r="G257" s="6"/>
      <c r="H257" s="6"/>
      <c r="I257" s="99"/>
      <c r="J257" s="43"/>
      <c r="K257" s="43"/>
      <c r="L257" s="43"/>
      <c r="M257" s="43"/>
      <c r="N257" s="43"/>
      <c r="O257" s="43"/>
      <c r="P257" s="43"/>
      <c r="Q257" s="43"/>
      <c r="R257" s="43"/>
      <c r="S257" s="43"/>
      <c r="T257" s="43"/>
      <c r="U257" s="43"/>
    </row>
    <row r="258" spans="2:21" x14ac:dyDescent="0.25">
      <c r="B258" s="6"/>
      <c r="C258" s="6"/>
      <c r="D258" s="6"/>
      <c r="E258" s="6"/>
      <c r="F258" s="6"/>
      <c r="G258" s="6"/>
      <c r="H258" s="6"/>
      <c r="I258" s="99"/>
      <c r="J258" s="43"/>
      <c r="K258" s="43"/>
      <c r="L258" s="43"/>
      <c r="M258" s="43"/>
      <c r="N258" s="43"/>
      <c r="O258" s="43"/>
      <c r="P258" s="43"/>
      <c r="Q258" s="43"/>
      <c r="R258" s="43"/>
      <c r="S258" s="43"/>
      <c r="T258" s="43"/>
      <c r="U258" s="43"/>
    </row>
    <row r="259" spans="2:21" x14ac:dyDescent="0.25">
      <c r="B259" s="6"/>
      <c r="C259" s="6"/>
      <c r="D259" s="6"/>
      <c r="E259" s="6"/>
      <c r="F259" s="6"/>
      <c r="G259" s="6"/>
      <c r="H259" s="6"/>
      <c r="I259" s="99"/>
      <c r="J259" s="43"/>
      <c r="K259" s="43"/>
      <c r="L259" s="43"/>
      <c r="M259" s="43"/>
      <c r="N259" s="43"/>
      <c r="O259" s="43"/>
      <c r="P259" s="43"/>
      <c r="Q259" s="43"/>
      <c r="R259" s="43"/>
      <c r="S259" s="43"/>
      <c r="T259" s="43"/>
      <c r="U259" s="43"/>
    </row>
    <row r="260" spans="2:21" x14ac:dyDescent="0.25">
      <c r="B260" s="6"/>
      <c r="C260" s="6"/>
      <c r="D260" s="6"/>
      <c r="E260" s="6"/>
      <c r="F260" s="6"/>
      <c r="G260" s="6"/>
      <c r="H260" s="6"/>
      <c r="I260" s="99"/>
      <c r="J260" s="43"/>
      <c r="K260" s="43"/>
      <c r="L260" s="43"/>
      <c r="M260" s="43"/>
      <c r="N260" s="43"/>
      <c r="O260" s="43"/>
      <c r="P260" s="43"/>
      <c r="Q260" s="43"/>
      <c r="R260" s="43"/>
      <c r="S260" s="43"/>
      <c r="T260" s="43"/>
      <c r="U260" s="43"/>
    </row>
    <row r="261" spans="2:21" x14ac:dyDescent="0.25">
      <c r="B261" s="6"/>
      <c r="C261" s="6"/>
      <c r="D261" s="6"/>
      <c r="E261" s="6"/>
      <c r="F261" s="6"/>
      <c r="G261" s="6"/>
      <c r="H261" s="6"/>
      <c r="I261" s="99"/>
      <c r="J261" s="43"/>
      <c r="K261" s="43"/>
      <c r="L261" s="43"/>
      <c r="M261" s="43"/>
      <c r="N261" s="43"/>
      <c r="O261" s="43"/>
      <c r="P261" s="43"/>
      <c r="Q261" s="43"/>
      <c r="R261" s="43"/>
      <c r="S261" s="43"/>
      <c r="T261" s="43"/>
      <c r="U261" s="43"/>
    </row>
    <row r="262" spans="2:21" x14ac:dyDescent="0.25">
      <c r="B262" s="6"/>
      <c r="C262" s="6"/>
      <c r="D262" s="6"/>
      <c r="E262" s="6"/>
      <c r="F262" s="6"/>
      <c r="G262" s="6"/>
      <c r="H262" s="6"/>
      <c r="I262" s="99"/>
      <c r="J262" s="43"/>
      <c r="K262" s="43"/>
      <c r="L262" s="43"/>
      <c r="M262" s="43"/>
      <c r="N262" s="43"/>
      <c r="O262" s="43"/>
      <c r="P262" s="43"/>
      <c r="Q262" s="43"/>
      <c r="R262" s="43"/>
      <c r="S262" s="43"/>
      <c r="T262" s="43"/>
      <c r="U262" s="43"/>
    </row>
    <row r="263" spans="2:21" x14ac:dyDescent="0.25">
      <c r="B263" s="6"/>
      <c r="C263" s="6"/>
      <c r="D263" s="6"/>
      <c r="E263" s="6"/>
      <c r="F263" s="6"/>
      <c r="G263" s="6"/>
      <c r="H263" s="6"/>
      <c r="I263" s="99"/>
      <c r="J263" s="43"/>
      <c r="K263" s="43"/>
      <c r="L263" s="43"/>
      <c r="M263" s="43"/>
      <c r="N263" s="43"/>
      <c r="O263" s="43"/>
      <c r="P263" s="43"/>
      <c r="Q263" s="43"/>
      <c r="R263" s="43"/>
      <c r="S263" s="43"/>
      <c r="T263" s="43"/>
      <c r="U263" s="43"/>
    </row>
    <row r="264" spans="2:21" x14ac:dyDescent="0.25">
      <c r="B264" s="6"/>
      <c r="C264" s="6"/>
      <c r="D264" s="6"/>
      <c r="E264" s="6"/>
      <c r="F264" s="6"/>
      <c r="G264" s="6"/>
      <c r="H264" s="6"/>
      <c r="I264" s="99"/>
      <c r="J264" s="43"/>
      <c r="K264" s="43"/>
      <c r="L264" s="43"/>
      <c r="M264" s="43"/>
      <c r="N264" s="43"/>
      <c r="O264" s="43"/>
      <c r="P264" s="43"/>
      <c r="Q264" s="43"/>
      <c r="R264" s="43"/>
      <c r="S264" s="43"/>
      <c r="T264" s="43"/>
      <c r="U264" s="43"/>
    </row>
    <row r="265" spans="2:21" x14ac:dyDescent="0.25">
      <c r="B265" s="6"/>
      <c r="C265" s="6"/>
      <c r="D265" s="6"/>
      <c r="E265" s="6"/>
      <c r="F265" s="6"/>
      <c r="G265" s="6"/>
      <c r="H265" s="6"/>
      <c r="I265" s="99"/>
      <c r="J265" s="43"/>
      <c r="K265" s="43"/>
      <c r="L265" s="43"/>
      <c r="M265" s="43"/>
      <c r="N265" s="43"/>
      <c r="O265" s="43"/>
      <c r="P265" s="43"/>
      <c r="Q265" s="43"/>
      <c r="R265" s="43"/>
      <c r="S265" s="43"/>
      <c r="T265" s="43"/>
      <c r="U265" s="43"/>
    </row>
    <row r="266" spans="2:21" x14ac:dyDescent="0.25">
      <c r="B266" s="6"/>
      <c r="C266" s="6"/>
      <c r="D266" s="6"/>
      <c r="E266" s="6"/>
      <c r="F266" s="6"/>
      <c r="G266" s="6"/>
      <c r="H266" s="6"/>
      <c r="I266" s="99"/>
      <c r="J266" s="43"/>
      <c r="K266" s="43"/>
      <c r="L266" s="43"/>
      <c r="M266" s="43"/>
      <c r="N266" s="43"/>
      <c r="O266" s="43"/>
      <c r="P266" s="43"/>
      <c r="Q266" s="43"/>
      <c r="R266" s="43"/>
      <c r="S266" s="43"/>
      <c r="T266" s="43"/>
      <c r="U266" s="43"/>
    </row>
    <row r="267" spans="2:21" x14ac:dyDescent="0.25">
      <c r="B267" s="6"/>
      <c r="C267" s="6"/>
      <c r="D267" s="6"/>
      <c r="E267" s="6"/>
      <c r="F267" s="6"/>
      <c r="G267" s="6"/>
      <c r="H267" s="6"/>
      <c r="I267" s="99"/>
      <c r="J267" s="43"/>
      <c r="K267" s="43"/>
      <c r="L267" s="43"/>
      <c r="M267" s="43"/>
      <c r="N267" s="43"/>
      <c r="O267" s="43"/>
      <c r="P267" s="43"/>
      <c r="Q267" s="43"/>
      <c r="R267" s="43"/>
      <c r="S267" s="43"/>
      <c r="T267" s="43"/>
      <c r="U267" s="43"/>
    </row>
    <row r="268" spans="2:21" x14ac:dyDescent="0.25">
      <c r="B268" s="6"/>
      <c r="C268" s="6"/>
      <c r="D268" s="6"/>
      <c r="E268" s="6"/>
      <c r="F268" s="6"/>
      <c r="G268" s="6"/>
      <c r="H268" s="6"/>
      <c r="I268" s="99"/>
      <c r="J268" s="43"/>
      <c r="K268" s="43"/>
      <c r="L268" s="43"/>
      <c r="M268" s="43"/>
      <c r="N268" s="43"/>
      <c r="O268" s="43"/>
      <c r="P268" s="43"/>
      <c r="Q268" s="43"/>
      <c r="R268" s="43"/>
      <c r="S268" s="43"/>
      <c r="T268" s="43"/>
      <c r="U268" s="43"/>
    </row>
    <row r="269" spans="2:21" x14ac:dyDescent="0.25">
      <c r="B269" s="6"/>
      <c r="C269" s="6"/>
      <c r="D269" s="6"/>
      <c r="E269" s="6"/>
      <c r="F269" s="6"/>
      <c r="G269" s="6"/>
      <c r="H269" s="6"/>
      <c r="I269" s="99"/>
      <c r="J269" s="43"/>
      <c r="K269" s="43"/>
      <c r="L269" s="43"/>
      <c r="M269" s="43"/>
      <c r="N269" s="43"/>
      <c r="O269" s="43"/>
      <c r="P269" s="43"/>
      <c r="Q269" s="43"/>
      <c r="R269" s="43"/>
      <c r="S269" s="43"/>
      <c r="T269" s="43"/>
      <c r="U269" s="43"/>
    </row>
    <row r="270" spans="2:21" x14ac:dyDescent="0.25">
      <c r="B270" s="6"/>
      <c r="C270" s="6"/>
      <c r="D270" s="6"/>
      <c r="E270" s="6"/>
      <c r="F270" s="6"/>
      <c r="G270" s="6"/>
      <c r="H270" s="6"/>
      <c r="I270" s="99"/>
      <c r="J270" s="43"/>
      <c r="K270" s="43"/>
      <c r="L270" s="43"/>
      <c r="M270" s="43"/>
      <c r="N270" s="43"/>
      <c r="O270" s="43"/>
      <c r="P270" s="43"/>
      <c r="Q270" s="43"/>
      <c r="R270" s="43"/>
      <c r="S270" s="43"/>
      <c r="T270" s="43"/>
      <c r="U270" s="43"/>
    </row>
    <row r="271" spans="2:21" x14ac:dyDescent="0.25">
      <c r="B271" s="6"/>
      <c r="C271" s="6"/>
      <c r="D271" s="6"/>
      <c r="E271" s="6"/>
      <c r="F271" s="6"/>
      <c r="G271" s="6"/>
      <c r="H271" s="6"/>
      <c r="I271" s="7"/>
    </row>
    <row r="272" spans="2:21" x14ac:dyDescent="0.25">
      <c r="B272" s="6"/>
      <c r="C272" s="6"/>
      <c r="D272" s="6"/>
      <c r="E272" s="6"/>
      <c r="F272" s="6"/>
      <c r="G272" s="6"/>
      <c r="H272" s="6"/>
      <c r="I272" s="7"/>
    </row>
    <row r="273" spans="2:9" x14ac:dyDescent="0.25">
      <c r="B273" s="6"/>
      <c r="C273" s="6"/>
      <c r="D273" s="6"/>
      <c r="E273" s="6"/>
      <c r="F273" s="6"/>
      <c r="G273" s="6"/>
      <c r="H273" s="6"/>
      <c r="I273" s="7"/>
    </row>
    <row r="274" spans="2:9" x14ac:dyDescent="0.25">
      <c r="B274" s="6"/>
      <c r="C274" s="6"/>
      <c r="D274" s="6"/>
      <c r="E274" s="6"/>
      <c r="F274" s="6"/>
      <c r="G274" s="6"/>
      <c r="H274" s="6"/>
      <c r="I274" s="7"/>
    </row>
    <row r="275" spans="2:9" x14ac:dyDescent="0.25">
      <c r="B275" s="6"/>
      <c r="C275" s="6"/>
      <c r="D275" s="6"/>
      <c r="E275" s="6"/>
      <c r="F275" s="6"/>
      <c r="G275" s="6"/>
      <c r="H275" s="6"/>
      <c r="I275" s="7"/>
    </row>
    <row r="276" spans="2:9" x14ac:dyDescent="0.25">
      <c r="B276" s="6"/>
      <c r="C276" s="6"/>
      <c r="D276" s="6"/>
      <c r="E276" s="6"/>
      <c r="F276" s="6"/>
      <c r="G276" s="6"/>
      <c r="H276" s="6"/>
      <c r="I276" s="7"/>
    </row>
    <row r="277" spans="2:9" x14ac:dyDescent="0.25">
      <c r="B277" s="6"/>
      <c r="C277" s="6"/>
      <c r="D277" s="6"/>
      <c r="E277" s="6"/>
      <c r="F277" s="6"/>
      <c r="G277" s="6"/>
      <c r="H277" s="6"/>
      <c r="I277" s="7"/>
    </row>
    <row r="278" spans="2:9" x14ac:dyDescent="0.25">
      <c r="B278" s="6"/>
      <c r="C278" s="6"/>
      <c r="D278" s="6"/>
      <c r="E278" s="6"/>
      <c r="F278" s="6"/>
      <c r="G278" s="6"/>
      <c r="H278" s="6"/>
      <c r="I278" s="7"/>
    </row>
    <row r="279" spans="2:9" x14ac:dyDescent="0.25">
      <c r="B279" s="6"/>
      <c r="C279" s="6"/>
      <c r="D279" s="6"/>
      <c r="E279" s="6"/>
      <c r="F279" s="6"/>
      <c r="G279" s="6"/>
      <c r="H279" s="6"/>
      <c r="I279" s="7"/>
    </row>
    <row r="280" spans="2:9" x14ac:dyDescent="0.25">
      <c r="B280" s="6"/>
      <c r="C280" s="6"/>
      <c r="D280" s="6"/>
      <c r="E280" s="6"/>
      <c r="F280" s="6"/>
      <c r="G280" s="6"/>
      <c r="H280" s="6"/>
      <c r="I280" s="7"/>
    </row>
    <row r="281" spans="2:9" x14ac:dyDescent="0.25">
      <c r="B281" s="6"/>
      <c r="C281" s="6"/>
      <c r="D281" s="6"/>
      <c r="E281" s="6"/>
      <c r="F281" s="6"/>
      <c r="G281" s="6"/>
      <c r="H281" s="6"/>
      <c r="I281" s="7"/>
    </row>
    <row r="282" spans="2:9" x14ac:dyDescent="0.25">
      <c r="B282" s="6"/>
      <c r="C282" s="6"/>
      <c r="D282" s="6"/>
      <c r="E282" s="6"/>
      <c r="F282" s="6"/>
      <c r="G282" s="6"/>
      <c r="H282" s="6"/>
      <c r="I282" s="7"/>
    </row>
    <row r="283" spans="2:9" x14ac:dyDescent="0.25">
      <c r="B283" s="6"/>
      <c r="C283" s="6"/>
      <c r="D283" s="6"/>
      <c r="E283" s="6"/>
      <c r="F283" s="6"/>
      <c r="G283" s="6"/>
      <c r="H283" s="6"/>
      <c r="I283" s="7"/>
    </row>
    <row r="284" spans="2:9" x14ac:dyDescent="0.25">
      <c r="B284" s="6"/>
      <c r="C284" s="6"/>
      <c r="D284" s="6"/>
      <c r="E284" s="6"/>
      <c r="F284" s="6"/>
      <c r="G284" s="6"/>
      <c r="H284" s="6"/>
      <c r="I284" s="7"/>
    </row>
    <row r="285" spans="2:9" x14ac:dyDescent="0.25">
      <c r="B285" s="6"/>
      <c r="C285" s="6"/>
      <c r="D285" s="6"/>
      <c r="E285" s="6"/>
      <c r="F285" s="6"/>
      <c r="G285" s="6"/>
      <c r="H285" s="6"/>
      <c r="I285" s="7"/>
    </row>
    <row r="286" spans="2:9" x14ac:dyDescent="0.25">
      <c r="B286" s="6"/>
      <c r="C286" s="6"/>
      <c r="D286" s="6"/>
      <c r="E286" s="6"/>
      <c r="F286" s="6"/>
      <c r="G286" s="6"/>
      <c r="H286" s="6"/>
      <c r="I286" s="7"/>
    </row>
    <row r="287" spans="2:9" x14ac:dyDescent="0.25">
      <c r="B287" s="6"/>
      <c r="C287" s="6"/>
      <c r="D287" s="6"/>
      <c r="E287" s="6"/>
      <c r="F287" s="6"/>
      <c r="G287" s="6"/>
      <c r="H287" s="6"/>
      <c r="I287" s="7"/>
    </row>
    <row r="288" spans="2:9" x14ac:dyDescent="0.25">
      <c r="B288" s="6"/>
      <c r="C288" s="6"/>
      <c r="D288" s="6"/>
      <c r="E288" s="6"/>
      <c r="F288" s="6"/>
      <c r="G288" s="6"/>
      <c r="H288" s="6"/>
      <c r="I288" s="7"/>
    </row>
    <row r="289" spans="2:9" x14ac:dyDescent="0.25">
      <c r="B289" s="6"/>
      <c r="C289" s="6"/>
      <c r="D289" s="6"/>
      <c r="E289" s="6"/>
      <c r="F289" s="6"/>
      <c r="G289" s="6"/>
      <c r="H289" s="6"/>
      <c r="I289" s="7"/>
    </row>
    <row r="290" spans="2:9" x14ac:dyDescent="0.25">
      <c r="B290" s="6"/>
      <c r="C290" s="6"/>
      <c r="D290" s="6"/>
      <c r="E290" s="6"/>
      <c r="F290" s="6"/>
      <c r="G290" s="6"/>
      <c r="H290" s="6"/>
      <c r="I290" s="7"/>
    </row>
    <row r="291" spans="2:9" x14ac:dyDescent="0.25">
      <c r="B291" s="6"/>
      <c r="C291" s="6"/>
      <c r="D291" s="6"/>
      <c r="E291" s="6"/>
      <c r="F291" s="6"/>
      <c r="G291" s="6"/>
      <c r="H291" s="6"/>
      <c r="I291" s="7"/>
    </row>
    <row r="292" spans="2:9" x14ac:dyDescent="0.25">
      <c r="B292" s="6"/>
      <c r="C292" s="6"/>
      <c r="D292" s="6"/>
      <c r="E292" s="6"/>
      <c r="F292" s="6"/>
      <c r="G292" s="6"/>
      <c r="H292" s="6"/>
      <c r="I292" s="7"/>
    </row>
    <row r="293" spans="2:9" x14ac:dyDescent="0.25">
      <c r="B293" s="6"/>
      <c r="C293" s="6"/>
      <c r="D293" s="6"/>
      <c r="E293" s="6"/>
      <c r="F293" s="6"/>
      <c r="G293" s="6"/>
      <c r="H293" s="6"/>
      <c r="I293" s="7"/>
    </row>
    <row r="294" spans="2:9" x14ac:dyDescent="0.25">
      <c r="B294" s="6"/>
      <c r="C294" s="6"/>
      <c r="D294" s="6"/>
      <c r="E294" s="6"/>
      <c r="F294" s="6"/>
      <c r="G294" s="6"/>
      <c r="H294" s="6"/>
      <c r="I294" s="7"/>
    </row>
    <row r="295" spans="2:9" x14ac:dyDescent="0.25">
      <c r="B295" s="6"/>
      <c r="C295" s="6"/>
      <c r="D295" s="6"/>
      <c r="E295" s="6"/>
      <c r="F295" s="6"/>
      <c r="G295" s="6"/>
      <c r="H295" s="6"/>
      <c r="I295" s="7"/>
    </row>
    <row r="296" spans="2:9" x14ac:dyDescent="0.25">
      <c r="B296" s="6"/>
      <c r="C296" s="6"/>
      <c r="D296" s="6"/>
      <c r="E296" s="6"/>
      <c r="F296" s="6"/>
      <c r="G296" s="6"/>
      <c r="H296" s="6"/>
      <c r="I296" s="7"/>
    </row>
    <row r="297" spans="2:9" x14ac:dyDescent="0.25">
      <c r="B297" s="6"/>
      <c r="C297" s="6"/>
      <c r="D297" s="6"/>
      <c r="E297" s="6"/>
      <c r="F297" s="6"/>
      <c r="G297" s="6"/>
      <c r="H297" s="6"/>
      <c r="I297" s="7"/>
    </row>
    <row r="298" spans="2:9" x14ac:dyDescent="0.25">
      <c r="B298" s="6"/>
      <c r="C298" s="6"/>
      <c r="D298" s="6"/>
      <c r="E298" s="6"/>
      <c r="F298" s="6"/>
      <c r="G298" s="6"/>
      <c r="H298" s="6"/>
    </row>
    <row r="299" spans="2:9" x14ac:dyDescent="0.25">
      <c r="B299" s="6"/>
      <c r="C299" s="6"/>
      <c r="D299" s="6"/>
      <c r="E299" s="6"/>
      <c r="F299" s="6"/>
      <c r="G299" s="6"/>
      <c r="H299" s="6"/>
    </row>
    <row r="300" spans="2:9" x14ac:dyDescent="0.25">
      <c r="B300" s="6"/>
      <c r="C300" s="6"/>
      <c r="D300" s="6"/>
      <c r="E300" s="6"/>
      <c r="F300" s="6"/>
      <c r="G300" s="6"/>
      <c r="H300" s="6"/>
    </row>
    <row r="323" spans="2:13" x14ac:dyDescent="0.25">
      <c r="K323" s="43"/>
      <c r="M323" s="35"/>
    </row>
    <row r="324" spans="2:13" x14ac:dyDescent="0.25">
      <c r="K324" s="43"/>
      <c r="M324" s="35"/>
    </row>
    <row r="325" spans="2:13" x14ac:dyDescent="0.25">
      <c r="K325" s="43"/>
      <c r="M325" s="35"/>
    </row>
    <row r="326" spans="2:13" x14ac:dyDescent="0.25">
      <c r="K326" s="43"/>
      <c r="M326" s="35"/>
    </row>
    <row r="327" spans="2:13" x14ac:dyDescent="0.25">
      <c r="K327" s="43"/>
      <c r="M327" s="35"/>
    </row>
    <row r="328" spans="2:13" x14ac:dyDescent="0.25">
      <c r="K328" s="43"/>
      <c r="M328" s="35"/>
    </row>
    <row r="329" spans="2:13" x14ac:dyDescent="0.25">
      <c r="K329" s="43"/>
      <c r="M329" s="35"/>
    </row>
    <row r="330" spans="2:13" x14ac:dyDescent="0.25">
      <c r="K330" s="43"/>
      <c r="M330" s="35"/>
    </row>
    <row r="331" spans="2:13" x14ac:dyDescent="0.25">
      <c r="J331" s="43"/>
      <c r="K331" s="43"/>
      <c r="M331" s="35"/>
    </row>
    <row r="332" spans="2:13" x14ac:dyDescent="0.25">
      <c r="J332" s="43"/>
      <c r="K332" s="43"/>
      <c r="M332" s="35"/>
    </row>
    <row r="333" spans="2:13" x14ac:dyDescent="0.25">
      <c r="J333" s="43"/>
      <c r="K333" s="43"/>
      <c r="M333" s="35"/>
    </row>
    <row r="334" spans="2:13" x14ac:dyDescent="0.25">
      <c r="B334" s="68"/>
      <c r="C334" s="68"/>
      <c r="D334" s="68"/>
      <c r="E334" s="68"/>
      <c r="F334" s="68"/>
      <c r="G334" s="68"/>
      <c r="H334" s="68"/>
      <c r="J334" s="43"/>
      <c r="K334" s="43"/>
      <c r="M334" s="35"/>
    </row>
    <row r="335" spans="2:13" x14ac:dyDescent="0.25">
      <c r="B335" s="68"/>
      <c r="C335" s="68"/>
      <c r="D335" s="68"/>
      <c r="E335" s="68"/>
      <c r="F335" s="68"/>
      <c r="G335" s="68"/>
      <c r="H335" s="68"/>
      <c r="J335" s="43"/>
      <c r="K335" s="43"/>
      <c r="M335" s="35"/>
    </row>
    <row r="336" spans="2:13" x14ac:dyDescent="0.25">
      <c r="B336" s="68"/>
      <c r="C336" s="68"/>
      <c r="D336" s="68"/>
      <c r="E336" s="68"/>
      <c r="F336" s="68"/>
      <c r="G336" s="68"/>
      <c r="H336" s="68"/>
      <c r="J336" s="43"/>
      <c r="K336" s="43"/>
      <c r="M336" s="35"/>
    </row>
    <row r="337" spans="2:13" x14ac:dyDescent="0.25">
      <c r="B337" s="68"/>
      <c r="C337" s="68"/>
      <c r="D337" s="68"/>
      <c r="E337" s="68"/>
      <c r="F337" s="68"/>
      <c r="G337" s="68"/>
      <c r="H337" s="68"/>
      <c r="J337" s="43"/>
      <c r="K337" s="43"/>
      <c r="M337" s="35"/>
    </row>
    <row r="338" spans="2:13" x14ac:dyDescent="0.25">
      <c r="B338" s="68"/>
      <c r="C338" s="68"/>
      <c r="D338" s="68"/>
      <c r="E338" s="68"/>
      <c r="F338" s="68"/>
      <c r="G338" s="68"/>
      <c r="H338" s="68"/>
      <c r="J338" s="43"/>
      <c r="K338" s="43"/>
      <c r="M338" s="35"/>
    </row>
    <row r="339" spans="2:13" x14ac:dyDescent="0.25">
      <c r="B339" s="68"/>
      <c r="C339" s="68"/>
      <c r="D339" s="68"/>
      <c r="E339" s="68"/>
      <c r="F339" s="68"/>
      <c r="G339" s="68"/>
      <c r="H339" s="68"/>
      <c r="J339" s="43"/>
      <c r="K339" s="43"/>
      <c r="M339" s="35"/>
    </row>
    <row r="340" spans="2:13" x14ac:dyDescent="0.25">
      <c r="B340" s="68"/>
      <c r="C340" s="68"/>
      <c r="D340" s="68"/>
      <c r="E340" s="68"/>
      <c r="F340" s="68"/>
      <c r="G340" s="68"/>
      <c r="H340" s="68"/>
      <c r="J340" s="43"/>
      <c r="K340" s="43"/>
      <c r="M340" s="35"/>
    </row>
    <row r="341" spans="2:13" x14ac:dyDescent="0.25">
      <c r="B341" s="68"/>
      <c r="C341" s="68"/>
      <c r="D341" s="68"/>
      <c r="E341" s="68"/>
      <c r="F341" s="68"/>
      <c r="G341" s="68"/>
      <c r="H341" s="68"/>
      <c r="J341" s="43"/>
      <c r="K341" s="43"/>
      <c r="M341" s="35"/>
    </row>
    <row r="342" spans="2:13" x14ac:dyDescent="0.25">
      <c r="B342" s="68"/>
      <c r="C342" s="68"/>
      <c r="D342" s="68"/>
      <c r="E342" s="68"/>
      <c r="F342" s="68"/>
      <c r="G342" s="68"/>
      <c r="H342" s="68"/>
      <c r="J342" s="43"/>
      <c r="K342" s="43"/>
      <c r="M342" s="35"/>
    </row>
    <row r="343" spans="2:13" x14ac:dyDescent="0.25">
      <c r="B343" s="68"/>
      <c r="C343" s="68"/>
      <c r="D343" s="68"/>
      <c r="E343" s="68"/>
      <c r="F343" s="68"/>
      <c r="G343" s="68"/>
      <c r="H343" s="68"/>
      <c r="J343" s="43"/>
      <c r="K343" s="43"/>
      <c r="M343" s="35"/>
    </row>
    <row r="344" spans="2:13" x14ac:dyDescent="0.25">
      <c r="B344" s="68"/>
      <c r="C344" s="68"/>
      <c r="D344" s="68"/>
      <c r="E344" s="68"/>
      <c r="F344" s="68"/>
      <c r="G344" s="68"/>
      <c r="H344" s="68"/>
      <c r="J344" s="43"/>
      <c r="K344" s="43"/>
      <c r="M344" s="35"/>
    </row>
    <row r="345" spans="2:13" x14ac:dyDescent="0.25">
      <c r="B345" s="68"/>
      <c r="C345" s="68"/>
      <c r="D345" s="68"/>
      <c r="E345" s="68"/>
      <c r="F345" s="68"/>
      <c r="G345" s="68"/>
      <c r="H345" s="68"/>
      <c r="J345" s="43"/>
      <c r="K345" s="43"/>
      <c r="M345" s="35"/>
    </row>
    <row r="346" spans="2:13" x14ac:dyDescent="0.25">
      <c r="B346" s="68"/>
      <c r="C346" s="68"/>
      <c r="D346" s="68"/>
      <c r="E346" s="68"/>
      <c r="F346" s="68"/>
      <c r="G346" s="68"/>
      <c r="H346" s="68"/>
      <c r="J346" s="43"/>
      <c r="K346" s="43"/>
      <c r="M346" s="35"/>
    </row>
    <row r="347" spans="2:13" x14ac:dyDescent="0.25">
      <c r="B347" s="68"/>
      <c r="C347" s="68"/>
      <c r="D347" s="68"/>
      <c r="E347" s="68"/>
      <c r="F347" s="68"/>
      <c r="G347" s="68"/>
      <c r="H347" s="68"/>
      <c r="J347" s="43"/>
      <c r="K347" s="43"/>
      <c r="M347" s="35"/>
    </row>
    <row r="348" spans="2:13" x14ac:dyDescent="0.25">
      <c r="B348" s="68"/>
      <c r="C348" s="68"/>
      <c r="D348" s="68"/>
      <c r="E348" s="68"/>
      <c r="F348" s="68"/>
      <c r="G348" s="68"/>
      <c r="H348" s="68"/>
      <c r="J348" s="43"/>
      <c r="K348" s="43"/>
      <c r="M348" s="35"/>
    </row>
    <row r="349" spans="2:13" x14ac:dyDescent="0.25">
      <c r="B349" s="68"/>
      <c r="C349" s="68"/>
      <c r="D349" s="68"/>
      <c r="E349" s="68"/>
      <c r="F349" s="68"/>
      <c r="G349" s="68"/>
      <c r="H349" s="68"/>
      <c r="J349" s="43"/>
      <c r="K349" s="43"/>
      <c r="M349" s="35"/>
    </row>
    <row r="350" spans="2:13" x14ac:dyDescent="0.25">
      <c r="B350" s="68"/>
      <c r="C350" s="68"/>
      <c r="D350" s="68"/>
      <c r="E350" s="68"/>
      <c r="F350" s="68"/>
      <c r="G350" s="68"/>
      <c r="H350" s="68"/>
      <c r="J350" s="43"/>
      <c r="K350" s="43"/>
      <c r="M350" s="35"/>
    </row>
    <row r="351" spans="2:13" x14ac:dyDescent="0.25">
      <c r="B351" s="68"/>
      <c r="C351" s="68"/>
      <c r="D351" s="68"/>
      <c r="E351" s="68"/>
      <c r="F351" s="68"/>
      <c r="G351" s="68"/>
      <c r="H351" s="68"/>
      <c r="J351" s="43"/>
      <c r="K351" s="43"/>
      <c r="M351" s="35"/>
    </row>
    <row r="352" spans="2:13" x14ac:dyDescent="0.25">
      <c r="B352" s="68"/>
      <c r="C352" s="68"/>
      <c r="D352" s="68"/>
      <c r="E352" s="68"/>
      <c r="F352" s="68"/>
      <c r="G352" s="68"/>
      <c r="H352" s="68"/>
      <c r="J352" s="43"/>
      <c r="K352" s="43"/>
      <c r="M352" s="35"/>
    </row>
    <row r="353" spans="2:13" x14ac:dyDescent="0.25">
      <c r="B353" s="68"/>
      <c r="C353" s="68"/>
      <c r="D353" s="68"/>
      <c r="E353" s="68"/>
      <c r="F353" s="68"/>
      <c r="G353" s="68"/>
      <c r="H353" s="68"/>
      <c r="J353" s="43"/>
      <c r="K353" s="43"/>
      <c r="M353" s="35"/>
    </row>
    <row r="354" spans="2:13" x14ac:dyDescent="0.25">
      <c r="B354" s="68"/>
      <c r="C354" s="68"/>
      <c r="D354" s="68"/>
      <c r="E354" s="68"/>
      <c r="F354" s="68"/>
      <c r="G354" s="68"/>
      <c r="H354" s="68"/>
      <c r="J354" s="43"/>
      <c r="K354" s="43"/>
      <c r="M354" s="35"/>
    </row>
    <row r="355" spans="2:13" x14ac:dyDescent="0.25">
      <c r="B355" s="68"/>
      <c r="C355" s="68"/>
      <c r="D355" s="68"/>
      <c r="E355" s="68"/>
      <c r="F355" s="68"/>
      <c r="G355" s="68"/>
      <c r="H355" s="68"/>
      <c r="J355" s="43"/>
      <c r="K355" s="43"/>
      <c r="M355" s="35"/>
    </row>
    <row r="356" spans="2:13" x14ac:dyDescent="0.25">
      <c r="B356" s="68"/>
      <c r="C356" s="68"/>
      <c r="D356" s="68"/>
      <c r="E356" s="68"/>
      <c r="F356" s="68"/>
      <c r="G356" s="68"/>
      <c r="H356" s="68"/>
      <c r="J356" s="43"/>
      <c r="K356" s="43"/>
      <c r="M356" s="35"/>
    </row>
    <row r="357" spans="2:13" x14ac:dyDescent="0.25">
      <c r="B357" s="68"/>
      <c r="C357" s="68"/>
      <c r="D357" s="68"/>
      <c r="E357" s="68"/>
      <c r="F357" s="68"/>
      <c r="G357" s="68"/>
      <c r="H357" s="68"/>
      <c r="J357" s="43"/>
      <c r="K357" s="43"/>
      <c r="M357" s="35"/>
    </row>
    <row r="358" spans="2:13" x14ac:dyDescent="0.25">
      <c r="B358" s="68"/>
      <c r="C358" s="68"/>
      <c r="D358" s="68"/>
      <c r="E358" s="68"/>
      <c r="F358" s="68"/>
      <c r="G358" s="68"/>
      <c r="H358" s="68"/>
      <c r="J358" s="43"/>
      <c r="K358" s="43"/>
      <c r="M358" s="35"/>
    </row>
    <row r="359" spans="2:13" x14ac:dyDescent="0.25">
      <c r="B359" s="68"/>
      <c r="C359" s="68"/>
      <c r="D359" s="68"/>
      <c r="E359" s="68"/>
      <c r="F359" s="68"/>
      <c r="G359" s="68"/>
      <c r="H359" s="68"/>
      <c r="J359" s="43"/>
      <c r="K359" s="43"/>
      <c r="M359" s="35"/>
    </row>
    <row r="360" spans="2:13" x14ac:dyDescent="0.25">
      <c r="B360" s="68"/>
      <c r="C360" s="68"/>
      <c r="D360" s="68"/>
      <c r="E360" s="68"/>
      <c r="F360" s="68"/>
      <c r="G360" s="68"/>
      <c r="H360" s="68"/>
      <c r="J360" s="43"/>
      <c r="K360" s="43"/>
      <c r="M360" s="35"/>
    </row>
    <row r="361" spans="2:13" x14ac:dyDescent="0.25">
      <c r="B361" s="68"/>
      <c r="C361" s="68"/>
      <c r="D361" s="68"/>
      <c r="E361" s="68"/>
      <c r="F361" s="68"/>
      <c r="G361" s="68"/>
      <c r="H361" s="68"/>
      <c r="J361" s="43"/>
      <c r="K361" s="43"/>
      <c r="M361" s="35"/>
    </row>
    <row r="362" spans="2:13" x14ac:dyDescent="0.25">
      <c r="B362" s="68"/>
      <c r="C362" s="68"/>
      <c r="D362" s="68"/>
      <c r="E362" s="68"/>
      <c r="F362" s="68"/>
      <c r="G362" s="68"/>
      <c r="H362" s="68"/>
      <c r="J362" s="43"/>
      <c r="K362" s="43"/>
      <c r="M362" s="35"/>
    </row>
    <row r="363" spans="2:13" x14ac:dyDescent="0.25">
      <c r="B363" s="68"/>
      <c r="C363" s="68"/>
      <c r="D363" s="68"/>
      <c r="E363" s="68"/>
      <c r="F363" s="68"/>
      <c r="G363" s="68"/>
      <c r="H363" s="68"/>
      <c r="J363" s="43"/>
      <c r="K363" s="43"/>
      <c r="M363" s="35"/>
    </row>
    <row r="364" spans="2:13" x14ac:dyDescent="0.25">
      <c r="B364" s="68"/>
      <c r="C364" s="68"/>
      <c r="D364" s="68"/>
      <c r="E364" s="68"/>
      <c r="F364" s="68"/>
      <c r="G364" s="68"/>
      <c r="H364" s="68"/>
      <c r="J364" s="43"/>
      <c r="K364" s="43"/>
      <c r="M364" s="35"/>
    </row>
    <row r="365" spans="2:13" x14ac:dyDescent="0.25">
      <c r="B365" s="68"/>
      <c r="C365" s="68"/>
      <c r="D365" s="68"/>
      <c r="E365" s="68"/>
      <c r="F365" s="68"/>
      <c r="G365" s="68"/>
      <c r="H365" s="68"/>
      <c r="J365" s="43"/>
      <c r="K365" s="43"/>
      <c r="M365" s="35"/>
    </row>
    <row r="366" spans="2:13" x14ac:dyDescent="0.25">
      <c r="B366" s="68"/>
      <c r="C366" s="68"/>
      <c r="D366" s="68"/>
      <c r="E366" s="68"/>
      <c r="F366" s="68"/>
      <c r="G366" s="68"/>
      <c r="H366" s="68"/>
      <c r="J366" s="43"/>
      <c r="K366" s="43"/>
      <c r="M366" s="35"/>
    </row>
    <row r="367" spans="2:13" x14ac:dyDescent="0.25">
      <c r="B367" s="68"/>
      <c r="C367" s="68"/>
      <c r="D367" s="68"/>
      <c r="E367" s="68"/>
      <c r="F367" s="68"/>
      <c r="G367" s="68"/>
      <c r="H367" s="68"/>
      <c r="J367" s="43"/>
      <c r="K367" s="43"/>
      <c r="M367" s="35"/>
    </row>
    <row r="368" spans="2:13" x14ac:dyDescent="0.25">
      <c r="B368" s="68"/>
      <c r="C368" s="68"/>
      <c r="D368" s="68"/>
      <c r="E368" s="68"/>
      <c r="F368" s="68"/>
      <c r="G368" s="68"/>
      <c r="H368" s="68"/>
      <c r="J368" s="43"/>
      <c r="K368" s="43"/>
      <c r="M368" s="35"/>
    </row>
    <row r="369" spans="2:13" x14ac:dyDescent="0.25">
      <c r="B369" s="68"/>
      <c r="C369" s="68"/>
      <c r="D369" s="68"/>
      <c r="E369" s="68"/>
      <c r="F369" s="68"/>
      <c r="G369" s="68"/>
      <c r="H369" s="68"/>
      <c r="J369" s="43"/>
      <c r="K369" s="43"/>
      <c r="M369" s="35"/>
    </row>
    <row r="370" spans="2:13" x14ac:dyDescent="0.25">
      <c r="B370" s="68"/>
      <c r="C370" s="68"/>
      <c r="D370" s="68"/>
      <c r="E370" s="68"/>
      <c r="F370" s="68"/>
      <c r="G370" s="68"/>
      <c r="H370" s="68"/>
      <c r="J370" s="43"/>
      <c r="K370" s="43"/>
      <c r="M370" s="35"/>
    </row>
    <row r="371" spans="2:13" x14ac:dyDescent="0.25">
      <c r="B371" s="68"/>
      <c r="C371" s="68"/>
      <c r="D371" s="68"/>
      <c r="E371" s="68"/>
      <c r="F371" s="68"/>
      <c r="G371" s="68"/>
      <c r="H371" s="68"/>
      <c r="J371" s="43"/>
      <c r="K371" s="43"/>
      <c r="M371" s="35"/>
    </row>
    <row r="372" spans="2:13" x14ac:dyDescent="0.25">
      <c r="B372" s="68"/>
      <c r="C372" s="68"/>
      <c r="D372" s="68"/>
      <c r="E372" s="68"/>
      <c r="F372" s="68"/>
      <c r="G372" s="68"/>
      <c r="H372" s="68"/>
      <c r="J372" s="43"/>
      <c r="K372" s="43"/>
      <c r="M372" s="35"/>
    </row>
    <row r="373" spans="2:13" x14ac:dyDescent="0.25">
      <c r="B373" s="68"/>
      <c r="C373" s="68"/>
      <c r="D373" s="68"/>
      <c r="E373" s="68"/>
      <c r="F373" s="68"/>
      <c r="G373" s="68"/>
      <c r="H373" s="68"/>
      <c r="J373" s="43"/>
      <c r="M373" s="35"/>
    </row>
    <row r="374" spans="2:13" x14ac:dyDescent="0.25">
      <c r="B374" s="68"/>
      <c r="C374" s="68"/>
      <c r="D374" s="68"/>
      <c r="E374" s="68"/>
      <c r="F374" s="68"/>
      <c r="G374" s="68"/>
      <c r="H374" s="68"/>
      <c r="J374" s="43"/>
      <c r="M374" s="35"/>
    </row>
    <row r="375" spans="2:13" x14ac:dyDescent="0.25">
      <c r="B375" s="68"/>
      <c r="C375" s="68"/>
      <c r="D375" s="68"/>
      <c r="E375" s="68"/>
      <c r="F375" s="68"/>
      <c r="G375" s="68"/>
      <c r="H375" s="68"/>
      <c r="J375" s="43"/>
      <c r="M375" s="35"/>
    </row>
    <row r="376" spans="2:13" x14ac:dyDescent="0.25">
      <c r="B376" s="68"/>
      <c r="C376" s="68"/>
      <c r="D376" s="68"/>
      <c r="E376" s="68"/>
      <c r="F376" s="68"/>
      <c r="G376" s="68"/>
      <c r="H376" s="68"/>
      <c r="J376" s="43"/>
      <c r="M376" s="35"/>
    </row>
    <row r="377" spans="2:13" x14ac:dyDescent="0.25">
      <c r="B377" s="68"/>
      <c r="C377" s="68"/>
      <c r="D377" s="68"/>
      <c r="E377" s="68"/>
      <c r="F377" s="68"/>
      <c r="G377" s="68"/>
      <c r="H377" s="68"/>
      <c r="J377" s="43"/>
      <c r="M377" s="35"/>
    </row>
    <row r="378" spans="2:13" x14ac:dyDescent="0.25">
      <c r="B378" s="68"/>
      <c r="C378" s="68"/>
      <c r="D378" s="68"/>
      <c r="E378" s="68"/>
      <c r="F378" s="68"/>
      <c r="G378" s="68"/>
      <c r="H378" s="68"/>
      <c r="J378" s="43"/>
      <c r="M378" s="35"/>
    </row>
    <row r="379" spans="2:13" x14ac:dyDescent="0.25">
      <c r="B379" s="68"/>
      <c r="C379" s="68"/>
      <c r="D379" s="68"/>
      <c r="E379" s="68"/>
      <c r="F379" s="68"/>
      <c r="G379" s="68"/>
      <c r="H379" s="68"/>
      <c r="J379" s="43"/>
      <c r="M379" s="35"/>
    </row>
    <row r="380" spans="2:13" x14ac:dyDescent="0.25">
      <c r="B380" s="68"/>
      <c r="C380" s="68"/>
      <c r="D380" s="68"/>
      <c r="E380" s="68"/>
      <c r="F380" s="68"/>
      <c r="G380" s="68"/>
      <c r="H380" s="68"/>
      <c r="J380" s="43"/>
      <c r="M380" s="35"/>
    </row>
    <row r="381" spans="2:13" x14ac:dyDescent="0.25">
      <c r="B381" s="68"/>
      <c r="C381" s="68"/>
      <c r="D381" s="68"/>
      <c r="E381" s="68"/>
      <c r="F381" s="68"/>
      <c r="G381" s="68"/>
      <c r="H381" s="68"/>
      <c r="M381" s="35"/>
    </row>
    <row r="382" spans="2:13" x14ac:dyDescent="0.25">
      <c r="B382" s="68"/>
      <c r="C382" s="68"/>
      <c r="D382" s="68"/>
      <c r="E382" s="68"/>
      <c r="F382" s="68"/>
      <c r="G382" s="68"/>
      <c r="H382" s="68"/>
      <c r="M382" s="35"/>
    </row>
    <row r="383" spans="2:13" x14ac:dyDescent="0.25">
      <c r="B383" s="68"/>
      <c r="C383" s="68"/>
      <c r="D383" s="68"/>
      <c r="E383" s="68"/>
      <c r="F383" s="68"/>
      <c r="G383" s="68"/>
      <c r="H383" s="68"/>
      <c r="M383" s="35"/>
    </row>
    <row r="384" spans="2:13" x14ac:dyDescent="0.25">
      <c r="B384" s="68"/>
      <c r="C384" s="68"/>
      <c r="D384" s="68"/>
      <c r="E384" s="68"/>
      <c r="F384" s="68"/>
      <c r="G384" s="68"/>
      <c r="H384" s="68"/>
      <c r="M384" s="35"/>
    </row>
    <row r="385" spans="2:13" x14ac:dyDescent="0.25">
      <c r="B385" s="53"/>
      <c r="C385" s="53"/>
      <c r="D385" s="53"/>
      <c r="E385" s="53"/>
      <c r="F385" s="53"/>
      <c r="G385" s="53"/>
      <c r="H385" s="53"/>
      <c r="M385" s="35"/>
    </row>
    <row r="386" spans="2:13" x14ac:dyDescent="0.25">
      <c r="B386" s="53"/>
      <c r="C386" s="53"/>
      <c r="D386" s="53"/>
      <c r="E386" s="53"/>
      <c r="F386" s="53"/>
      <c r="G386" s="53"/>
      <c r="H386" s="53"/>
      <c r="M386" s="35"/>
    </row>
    <row r="387" spans="2:13" x14ac:dyDescent="0.25">
      <c r="B387" s="53"/>
      <c r="C387" s="53"/>
      <c r="D387" s="53"/>
      <c r="E387" s="53"/>
      <c r="F387" s="53"/>
      <c r="G387" s="53"/>
      <c r="H387" s="53"/>
      <c r="M387" s="35"/>
    </row>
    <row r="388" spans="2:13" x14ac:dyDescent="0.25">
      <c r="B388" s="53"/>
      <c r="C388" s="53"/>
      <c r="D388" s="53"/>
      <c r="E388" s="53"/>
      <c r="F388" s="53"/>
      <c r="G388" s="53"/>
      <c r="H388" s="53"/>
      <c r="M388" s="35"/>
    </row>
    <row r="389" spans="2:13" x14ac:dyDescent="0.25">
      <c r="B389" s="53"/>
      <c r="C389" s="53"/>
      <c r="D389" s="53"/>
      <c r="E389" s="53"/>
      <c r="F389" s="53"/>
      <c r="G389" s="53"/>
      <c r="H389" s="53"/>
      <c r="M389" s="35"/>
    </row>
    <row r="390" spans="2:13" x14ac:dyDescent="0.25">
      <c r="B390" s="53"/>
      <c r="C390" s="53"/>
      <c r="D390" s="53"/>
      <c r="E390" s="53"/>
      <c r="F390" s="53"/>
      <c r="G390" s="53"/>
      <c r="H390" s="53"/>
      <c r="M390" s="35"/>
    </row>
    <row r="391" spans="2:13" x14ac:dyDescent="0.25">
      <c r="B391" s="53"/>
      <c r="C391" s="53"/>
      <c r="D391" s="53"/>
      <c r="E391" s="53"/>
      <c r="F391" s="53"/>
      <c r="G391" s="53"/>
      <c r="H391" s="53"/>
      <c r="M391" s="35"/>
    </row>
    <row r="392" spans="2:13" x14ac:dyDescent="0.25">
      <c r="B392" s="53"/>
      <c r="C392" s="53"/>
      <c r="D392" s="53"/>
      <c r="E392" s="53"/>
      <c r="F392" s="53"/>
      <c r="G392" s="53"/>
      <c r="H392" s="53"/>
      <c r="M392" s="35"/>
    </row>
    <row r="393" spans="2:13" x14ac:dyDescent="0.25">
      <c r="B393" s="53"/>
      <c r="C393" s="53"/>
      <c r="D393" s="53"/>
      <c r="E393" s="53"/>
      <c r="F393" s="53"/>
      <c r="G393" s="53"/>
      <c r="H393" s="53"/>
      <c r="M393" s="35"/>
    </row>
    <row r="394" spans="2:13" x14ac:dyDescent="0.25">
      <c r="B394" s="53"/>
      <c r="C394" s="53"/>
      <c r="D394" s="53"/>
      <c r="E394" s="53"/>
      <c r="F394" s="53"/>
      <c r="G394" s="53"/>
      <c r="H394" s="53"/>
      <c r="M394" s="35"/>
    </row>
    <row r="395" spans="2:13" x14ac:dyDescent="0.25">
      <c r="B395" s="53"/>
      <c r="C395" s="53"/>
      <c r="D395" s="53"/>
      <c r="E395" s="53"/>
      <c r="F395" s="53"/>
      <c r="G395" s="53"/>
      <c r="H395" s="53"/>
      <c r="M395" s="35"/>
    </row>
    <row r="396" spans="2:13" x14ac:dyDescent="0.25">
      <c r="B396" s="53"/>
      <c r="C396" s="53"/>
      <c r="D396" s="53"/>
      <c r="E396" s="53"/>
      <c r="F396" s="53"/>
      <c r="G396" s="53"/>
      <c r="H396" s="53"/>
      <c r="M396" s="35"/>
    </row>
    <row r="397" spans="2:13" x14ac:dyDescent="0.25">
      <c r="B397" s="53"/>
      <c r="C397" s="53"/>
      <c r="D397" s="53"/>
      <c r="E397" s="53"/>
      <c r="F397" s="53"/>
      <c r="G397" s="53"/>
      <c r="H397" s="53"/>
      <c r="M397" s="35"/>
    </row>
    <row r="398" spans="2:13" x14ac:dyDescent="0.25">
      <c r="B398" s="53"/>
      <c r="C398" s="53"/>
      <c r="D398" s="53"/>
      <c r="E398" s="53"/>
      <c r="F398" s="53"/>
      <c r="G398" s="53"/>
      <c r="H398" s="53"/>
      <c r="M398" s="35"/>
    </row>
    <row r="399" spans="2:13" x14ac:dyDescent="0.25">
      <c r="B399" s="53"/>
      <c r="C399" s="53"/>
      <c r="D399" s="53"/>
      <c r="E399" s="53"/>
      <c r="F399" s="53"/>
      <c r="G399" s="53"/>
      <c r="H399" s="53"/>
      <c r="M399" s="35"/>
    </row>
    <row r="400" spans="2:13" x14ac:dyDescent="0.25">
      <c r="B400" s="53"/>
      <c r="C400" s="53"/>
      <c r="D400" s="53"/>
      <c r="E400" s="53"/>
      <c r="F400" s="53"/>
      <c r="G400" s="53"/>
      <c r="H400" s="53"/>
      <c r="M400" s="35"/>
    </row>
    <row r="401" spans="2:13" x14ac:dyDescent="0.25">
      <c r="B401" s="53"/>
      <c r="C401" s="53"/>
      <c r="D401" s="53"/>
      <c r="E401" s="53"/>
      <c r="F401" s="53"/>
      <c r="G401" s="53"/>
      <c r="H401" s="53"/>
      <c r="M401" s="35"/>
    </row>
    <row r="402" spans="2:13" x14ac:dyDescent="0.25">
      <c r="B402" s="53"/>
      <c r="C402" s="53"/>
      <c r="D402" s="53"/>
      <c r="E402" s="53"/>
      <c r="F402" s="53"/>
      <c r="G402" s="53"/>
      <c r="H402" s="53"/>
      <c r="M402" s="35"/>
    </row>
    <row r="403" spans="2:13" x14ac:dyDescent="0.25">
      <c r="B403" s="53"/>
      <c r="C403" s="53"/>
      <c r="D403" s="53"/>
      <c r="E403" s="53"/>
      <c r="F403" s="53"/>
      <c r="G403" s="53"/>
      <c r="H403" s="53"/>
      <c r="M403" s="35"/>
    </row>
    <row r="404" spans="2:13" x14ac:dyDescent="0.25">
      <c r="B404" s="53"/>
      <c r="C404" s="53"/>
      <c r="D404" s="53"/>
      <c r="E404" s="53"/>
      <c r="F404" s="53"/>
      <c r="G404" s="53"/>
      <c r="H404" s="53"/>
      <c r="M404" s="35"/>
    </row>
    <row r="405" spans="2:13" x14ac:dyDescent="0.25">
      <c r="B405" s="53"/>
      <c r="C405" s="53"/>
      <c r="D405" s="53"/>
      <c r="E405" s="53"/>
      <c r="F405" s="53"/>
      <c r="G405" s="53"/>
      <c r="H405" s="53"/>
      <c r="M405" s="35"/>
    </row>
    <row r="406" spans="2:13" x14ac:dyDescent="0.25">
      <c r="B406" s="53"/>
      <c r="C406" s="53"/>
      <c r="D406" s="53"/>
      <c r="E406" s="53"/>
      <c r="F406" s="53"/>
      <c r="G406" s="53"/>
      <c r="H406" s="53"/>
      <c r="M406" s="35"/>
    </row>
    <row r="407" spans="2:13" x14ac:dyDescent="0.25">
      <c r="B407" s="53"/>
      <c r="C407" s="53"/>
      <c r="D407" s="53"/>
      <c r="E407" s="53"/>
      <c r="F407" s="53"/>
      <c r="G407" s="53"/>
      <c r="H407" s="53"/>
      <c r="M407" s="35"/>
    </row>
    <row r="408" spans="2:13" x14ac:dyDescent="0.25">
      <c r="B408" s="53"/>
      <c r="C408" s="53"/>
      <c r="D408" s="53"/>
      <c r="E408" s="53"/>
      <c r="F408" s="53"/>
      <c r="G408" s="53"/>
      <c r="H408" s="53"/>
      <c r="M408" s="35"/>
    </row>
    <row r="409" spans="2:13" x14ac:dyDescent="0.25">
      <c r="B409" s="53"/>
      <c r="C409" s="53"/>
      <c r="D409" s="53"/>
      <c r="E409" s="53"/>
      <c r="F409" s="53"/>
      <c r="G409" s="53"/>
      <c r="H409" s="53"/>
      <c r="M409" s="35"/>
    </row>
    <row r="410" spans="2:13" x14ac:dyDescent="0.25">
      <c r="B410" s="53"/>
      <c r="C410" s="53"/>
      <c r="D410" s="53"/>
      <c r="E410" s="53"/>
      <c r="F410" s="53"/>
      <c r="G410" s="53"/>
      <c r="H410" s="53"/>
      <c r="M410" s="35"/>
    </row>
    <row r="411" spans="2:13" x14ac:dyDescent="0.25">
      <c r="B411" s="53"/>
      <c r="C411" s="53"/>
      <c r="D411" s="53"/>
      <c r="E411" s="53"/>
      <c r="F411" s="53"/>
      <c r="G411" s="53"/>
      <c r="H411" s="53"/>
      <c r="M411" s="35"/>
    </row>
    <row r="412" spans="2:13" x14ac:dyDescent="0.25">
      <c r="B412" s="53"/>
      <c r="C412" s="53"/>
      <c r="D412" s="53"/>
      <c r="E412" s="53"/>
      <c r="F412" s="53"/>
      <c r="G412" s="53"/>
      <c r="H412" s="53"/>
      <c r="M412" s="35"/>
    </row>
    <row r="413" spans="2:13" x14ac:dyDescent="0.25">
      <c r="B413" s="53"/>
      <c r="C413" s="53"/>
      <c r="D413" s="53"/>
      <c r="E413" s="53"/>
      <c r="F413" s="53"/>
      <c r="G413" s="53"/>
      <c r="H413" s="53"/>
      <c r="M413" s="35"/>
    </row>
    <row r="414" spans="2:13" x14ac:dyDescent="0.25">
      <c r="B414" s="53"/>
      <c r="C414" s="53"/>
      <c r="D414" s="53"/>
      <c r="E414" s="53"/>
      <c r="F414" s="53"/>
      <c r="G414" s="53"/>
      <c r="H414" s="53"/>
      <c r="M414" s="35"/>
    </row>
    <row r="415" spans="2:13" x14ac:dyDescent="0.25">
      <c r="B415" s="53"/>
      <c r="C415" s="53"/>
      <c r="D415" s="53"/>
      <c r="E415" s="53"/>
      <c r="F415" s="53"/>
      <c r="G415" s="53"/>
      <c r="H415" s="53"/>
      <c r="M415" s="35"/>
    </row>
    <row r="416" spans="2:13" x14ac:dyDescent="0.25">
      <c r="B416" s="53"/>
      <c r="C416" s="53"/>
      <c r="D416" s="53"/>
      <c r="E416" s="53"/>
      <c r="F416" s="53"/>
      <c r="G416" s="53"/>
      <c r="H416" s="53"/>
      <c r="M416" s="35"/>
    </row>
    <row r="417" spans="2:13" x14ac:dyDescent="0.25">
      <c r="B417" s="53"/>
      <c r="C417" s="53"/>
      <c r="D417" s="53"/>
      <c r="E417" s="53"/>
      <c r="F417" s="53"/>
      <c r="G417" s="53"/>
      <c r="H417" s="53"/>
      <c r="M417" s="35"/>
    </row>
    <row r="418" spans="2:13" x14ac:dyDescent="0.25">
      <c r="B418" s="53"/>
      <c r="C418" s="53"/>
      <c r="D418" s="53"/>
      <c r="E418" s="53"/>
      <c r="F418" s="53"/>
      <c r="G418" s="53"/>
      <c r="H418" s="53"/>
      <c r="M418" s="35"/>
    </row>
    <row r="419" spans="2:13" x14ac:dyDescent="0.25">
      <c r="B419" s="53"/>
      <c r="C419" s="53"/>
      <c r="D419" s="53"/>
      <c r="E419" s="53"/>
      <c r="F419" s="53"/>
      <c r="G419" s="53"/>
      <c r="H419" s="53"/>
      <c r="M419" s="35"/>
    </row>
    <row r="420" spans="2:13" x14ac:dyDescent="0.25">
      <c r="B420" s="53"/>
      <c r="C420" s="53"/>
      <c r="D420" s="53"/>
      <c r="E420" s="53"/>
      <c r="F420" s="53"/>
      <c r="G420" s="53"/>
      <c r="H420" s="53"/>
      <c r="M420" s="35"/>
    </row>
    <row r="421" spans="2:13" x14ac:dyDescent="0.25">
      <c r="B421" s="53"/>
      <c r="C421" s="53"/>
      <c r="D421" s="53"/>
      <c r="E421" s="53"/>
      <c r="F421" s="53"/>
      <c r="G421" s="53"/>
      <c r="H421" s="53"/>
      <c r="M421" s="35"/>
    </row>
    <row r="422" spans="2:13" x14ac:dyDescent="0.25">
      <c r="B422" s="53"/>
      <c r="C422" s="53"/>
      <c r="D422" s="53"/>
      <c r="E422" s="53"/>
      <c r="F422" s="53"/>
      <c r="G422" s="53"/>
      <c r="H422" s="53"/>
      <c r="M422" s="35"/>
    </row>
    <row r="423" spans="2:13" x14ac:dyDescent="0.25">
      <c r="B423" s="53"/>
      <c r="C423" s="53"/>
      <c r="D423" s="53"/>
      <c r="E423" s="53"/>
      <c r="F423" s="53"/>
      <c r="G423" s="53"/>
      <c r="H423" s="53"/>
      <c r="M423" s="35"/>
    </row>
    <row r="424" spans="2:13" x14ac:dyDescent="0.25">
      <c r="B424" s="53"/>
      <c r="C424" s="53"/>
      <c r="D424" s="53"/>
      <c r="E424" s="53"/>
      <c r="F424" s="53"/>
      <c r="G424" s="53"/>
      <c r="H424" s="53"/>
      <c r="M424" s="35"/>
    </row>
    <row r="425" spans="2:13" x14ac:dyDescent="0.25">
      <c r="B425" s="53"/>
      <c r="C425" s="53"/>
      <c r="D425" s="53"/>
      <c r="E425" s="53"/>
      <c r="F425" s="53"/>
      <c r="G425" s="53"/>
      <c r="H425" s="53"/>
      <c r="M425" s="35"/>
    </row>
    <row r="426" spans="2:13" x14ac:dyDescent="0.25">
      <c r="B426" s="53"/>
      <c r="C426" s="53"/>
      <c r="D426" s="53"/>
      <c r="E426" s="53"/>
      <c r="F426" s="53"/>
      <c r="G426" s="53"/>
      <c r="H426" s="53"/>
      <c r="M426" s="35"/>
    </row>
    <row r="427" spans="2:13" x14ac:dyDescent="0.25">
      <c r="B427" s="53"/>
      <c r="C427" s="53"/>
      <c r="D427" s="53"/>
      <c r="E427" s="53"/>
      <c r="F427" s="53"/>
      <c r="G427" s="53"/>
      <c r="H427" s="53"/>
      <c r="M427" s="35"/>
    </row>
    <row r="428" spans="2:13" x14ac:dyDescent="0.25">
      <c r="B428" s="53"/>
      <c r="C428" s="53"/>
      <c r="D428" s="53"/>
      <c r="E428" s="53"/>
      <c r="F428" s="53"/>
      <c r="G428" s="53"/>
      <c r="H428" s="53"/>
      <c r="M428" s="35"/>
    </row>
    <row r="429" spans="2:13" x14ac:dyDescent="0.25">
      <c r="B429" s="53"/>
      <c r="C429" s="53"/>
      <c r="D429" s="53"/>
      <c r="E429" s="53"/>
      <c r="F429" s="53"/>
      <c r="G429" s="53"/>
      <c r="H429" s="53"/>
      <c r="M429" s="35"/>
    </row>
    <row r="430" spans="2:13" x14ac:dyDescent="0.25">
      <c r="B430" s="53"/>
      <c r="C430" s="53"/>
      <c r="D430" s="53"/>
      <c r="E430" s="53"/>
      <c r="F430" s="53"/>
      <c r="G430" s="53"/>
      <c r="H430" s="53"/>
      <c r="M430" s="35"/>
    </row>
    <row r="431" spans="2:13" x14ac:dyDescent="0.25">
      <c r="B431" s="53"/>
      <c r="C431" s="53"/>
      <c r="D431" s="53"/>
      <c r="E431" s="53"/>
      <c r="F431" s="53"/>
      <c r="G431" s="53"/>
      <c r="H431" s="53"/>
      <c r="M431" s="35"/>
    </row>
    <row r="432" spans="2:13" x14ac:dyDescent="0.25">
      <c r="B432" s="53"/>
      <c r="C432" s="53"/>
      <c r="D432" s="53"/>
      <c r="E432" s="53"/>
      <c r="F432" s="53"/>
      <c r="G432" s="53"/>
      <c r="H432" s="53"/>
      <c r="M432" s="35"/>
    </row>
    <row r="433" spans="2:13" x14ac:dyDescent="0.25">
      <c r="B433" s="53"/>
      <c r="C433" s="53"/>
      <c r="D433" s="53"/>
      <c r="E433" s="53"/>
      <c r="F433" s="53"/>
      <c r="G433" s="53"/>
      <c r="H433" s="53"/>
      <c r="M433" s="35"/>
    </row>
    <row r="434" spans="2:13" x14ac:dyDescent="0.25">
      <c r="B434" s="53"/>
      <c r="C434" s="53"/>
      <c r="D434" s="53"/>
      <c r="E434" s="53"/>
      <c r="F434" s="53"/>
      <c r="G434" s="53"/>
      <c r="H434" s="53"/>
      <c r="M434" s="35"/>
    </row>
    <row r="435" spans="2:13" x14ac:dyDescent="0.25">
      <c r="B435" s="53"/>
      <c r="C435" s="53"/>
      <c r="D435" s="53"/>
      <c r="E435" s="53"/>
      <c r="F435" s="53"/>
      <c r="G435" s="53"/>
      <c r="H435" s="53"/>
      <c r="M435" s="35"/>
    </row>
    <row r="436" spans="2:13" x14ac:dyDescent="0.25">
      <c r="B436" s="53"/>
      <c r="C436" s="53"/>
      <c r="D436" s="53"/>
      <c r="E436" s="53"/>
      <c r="F436" s="53"/>
      <c r="G436" s="53"/>
      <c r="H436" s="53"/>
      <c r="M436" s="35"/>
    </row>
    <row r="437" spans="2:13" x14ac:dyDescent="0.25">
      <c r="B437" s="53"/>
      <c r="C437" s="53"/>
      <c r="D437" s="53"/>
      <c r="E437" s="53"/>
      <c r="F437" s="53"/>
      <c r="G437" s="53"/>
      <c r="H437" s="53"/>
      <c r="M437" s="35"/>
    </row>
    <row r="438" spans="2:13" x14ac:dyDescent="0.25">
      <c r="B438" s="53"/>
      <c r="C438" s="53"/>
      <c r="D438" s="53"/>
      <c r="E438" s="53"/>
      <c r="F438" s="53"/>
      <c r="G438" s="53"/>
      <c r="H438" s="53"/>
      <c r="M438" s="35"/>
    </row>
    <row r="439" spans="2:13" x14ac:dyDescent="0.25">
      <c r="B439" s="53"/>
      <c r="C439" s="53"/>
      <c r="D439" s="53"/>
      <c r="E439" s="53"/>
      <c r="F439" s="53"/>
      <c r="G439" s="53"/>
      <c r="H439" s="53"/>
      <c r="M439" s="35"/>
    </row>
    <row r="440" spans="2:13" x14ac:dyDescent="0.25">
      <c r="B440" s="53"/>
      <c r="C440" s="53"/>
      <c r="D440" s="53"/>
      <c r="E440" s="53"/>
      <c r="F440" s="53"/>
      <c r="G440" s="53"/>
      <c r="H440" s="53"/>
      <c r="M440" s="35"/>
    </row>
    <row r="441" spans="2:13" x14ac:dyDescent="0.25">
      <c r="B441" s="53"/>
      <c r="C441" s="53"/>
      <c r="D441" s="53"/>
      <c r="E441" s="53"/>
      <c r="F441" s="53"/>
      <c r="G441" s="53"/>
      <c r="H441" s="53"/>
      <c r="M441" s="35"/>
    </row>
    <row r="442" spans="2:13" x14ac:dyDescent="0.25">
      <c r="B442" s="53"/>
      <c r="C442" s="53"/>
      <c r="D442" s="53"/>
      <c r="E442" s="53"/>
      <c r="F442" s="53"/>
      <c r="G442" s="53"/>
      <c r="H442" s="53"/>
      <c r="M442" s="35"/>
    </row>
    <row r="443" spans="2:13" x14ac:dyDescent="0.25">
      <c r="B443" s="53"/>
      <c r="C443" s="53"/>
      <c r="D443" s="53"/>
      <c r="E443" s="53"/>
      <c r="F443" s="53"/>
      <c r="G443" s="53"/>
      <c r="H443" s="53"/>
      <c r="M443" s="35"/>
    </row>
    <row r="444" spans="2:13" x14ac:dyDescent="0.25">
      <c r="B444" s="53"/>
      <c r="C444" s="53"/>
      <c r="D444" s="53"/>
      <c r="E444" s="53"/>
      <c r="F444" s="53"/>
      <c r="G444" s="53"/>
      <c r="H444" s="53"/>
      <c r="M444" s="35"/>
    </row>
    <row r="445" spans="2:13" x14ac:dyDescent="0.25">
      <c r="B445" s="53"/>
      <c r="C445" s="53"/>
      <c r="D445" s="53"/>
      <c r="E445" s="53"/>
      <c r="F445" s="53"/>
      <c r="G445" s="53"/>
      <c r="H445" s="53"/>
      <c r="M445" s="35"/>
    </row>
    <row r="446" spans="2:13" x14ac:dyDescent="0.25">
      <c r="B446" s="53"/>
      <c r="C446" s="53"/>
      <c r="D446" s="53"/>
      <c r="E446" s="53"/>
      <c r="F446" s="53"/>
      <c r="G446" s="53"/>
      <c r="H446" s="53"/>
      <c r="M446" s="35"/>
    </row>
    <row r="447" spans="2:13" x14ac:dyDescent="0.25">
      <c r="B447" s="53"/>
      <c r="C447" s="53"/>
      <c r="D447" s="53"/>
      <c r="E447" s="53"/>
      <c r="F447" s="53"/>
      <c r="G447" s="53"/>
      <c r="H447" s="53"/>
      <c r="M447" s="35"/>
    </row>
    <row r="448" spans="2:13" x14ac:dyDescent="0.25">
      <c r="B448" s="53"/>
      <c r="C448" s="53"/>
      <c r="D448" s="53"/>
      <c r="E448" s="53"/>
      <c r="F448" s="53"/>
      <c r="G448" s="53"/>
      <c r="H448" s="53"/>
      <c r="M448" s="35"/>
    </row>
    <row r="449" spans="2:13" x14ac:dyDescent="0.25">
      <c r="B449" s="53"/>
      <c r="C449" s="53"/>
      <c r="D449" s="53"/>
      <c r="E449" s="53"/>
      <c r="F449" s="53"/>
      <c r="G449" s="53"/>
      <c r="H449" s="53"/>
      <c r="M449" s="35"/>
    </row>
    <row r="450" spans="2:13" x14ac:dyDescent="0.25">
      <c r="B450" s="53"/>
      <c r="C450" s="53"/>
      <c r="D450" s="53"/>
      <c r="E450" s="53"/>
      <c r="F450" s="53"/>
      <c r="G450" s="53"/>
      <c r="H450" s="53"/>
    </row>
    <row r="451" spans="2:13" x14ac:dyDescent="0.25">
      <c r="B451" s="53"/>
      <c r="C451" s="53"/>
      <c r="D451" s="53"/>
      <c r="E451" s="53"/>
      <c r="F451" s="53"/>
      <c r="G451" s="53"/>
      <c r="H451" s="53"/>
    </row>
    <row r="452" spans="2:13" x14ac:dyDescent="0.25">
      <c r="B452" s="53"/>
      <c r="C452" s="53"/>
      <c r="D452" s="53"/>
      <c r="E452" s="53"/>
      <c r="F452" s="53"/>
      <c r="G452" s="53"/>
      <c r="H452" s="53"/>
    </row>
    <row r="453" spans="2:13" x14ac:dyDescent="0.25">
      <c r="B453" s="53"/>
      <c r="C453" s="53"/>
      <c r="D453" s="53"/>
      <c r="E453" s="53"/>
      <c r="F453" s="53"/>
      <c r="G453" s="53"/>
      <c r="H453" s="53"/>
    </row>
    <row r="454" spans="2:13" x14ac:dyDescent="0.25">
      <c r="B454" s="53"/>
      <c r="C454" s="53"/>
      <c r="D454" s="53"/>
      <c r="E454" s="53"/>
      <c r="F454" s="53"/>
      <c r="G454" s="53"/>
      <c r="H454" s="53"/>
    </row>
    <row r="455" spans="2:13" x14ac:dyDescent="0.25">
      <c r="B455" s="53"/>
      <c r="C455" s="53"/>
      <c r="D455" s="53"/>
      <c r="E455" s="53"/>
      <c r="F455" s="53"/>
      <c r="G455" s="53"/>
      <c r="H455" s="53"/>
    </row>
    <row r="456" spans="2:13" x14ac:dyDescent="0.25">
      <c r="B456" s="53"/>
      <c r="C456" s="53"/>
      <c r="D456" s="53"/>
      <c r="E456" s="53"/>
      <c r="F456" s="53"/>
      <c r="G456" s="53"/>
      <c r="H456" s="53"/>
    </row>
    <row r="457" spans="2:13" x14ac:dyDescent="0.25">
      <c r="B457" s="53"/>
      <c r="C457" s="53"/>
      <c r="D457" s="53"/>
      <c r="E457" s="53"/>
      <c r="F457" s="53"/>
      <c r="G457" s="53"/>
      <c r="H457" s="53"/>
    </row>
    <row r="458" spans="2:13" x14ac:dyDescent="0.25">
      <c r="B458" s="53"/>
      <c r="C458" s="53"/>
      <c r="D458" s="53"/>
      <c r="E458" s="53"/>
      <c r="F458" s="53"/>
      <c r="G458" s="53"/>
      <c r="H458" s="53"/>
    </row>
    <row r="459" spans="2:13" x14ac:dyDescent="0.25">
      <c r="B459" s="53"/>
      <c r="C459" s="53"/>
      <c r="D459" s="53"/>
      <c r="E459" s="53"/>
      <c r="F459" s="53"/>
      <c r="G459" s="53"/>
      <c r="H459" s="53"/>
    </row>
    <row r="460" spans="2:13" x14ac:dyDescent="0.25">
      <c r="B460" s="53"/>
      <c r="C460" s="53"/>
      <c r="D460" s="53"/>
      <c r="E460" s="53"/>
      <c r="F460" s="53"/>
      <c r="G460" s="53"/>
      <c r="H460" s="53"/>
    </row>
    <row r="461" spans="2:13" x14ac:dyDescent="0.25">
      <c r="B461" s="53"/>
      <c r="C461" s="53"/>
      <c r="D461" s="53"/>
      <c r="E461" s="53"/>
      <c r="F461" s="53"/>
      <c r="G461" s="53"/>
      <c r="H461" s="53"/>
    </row>
  </sheetData>
  <sheetProtection algorithmName="SHA-512" hashValue="4oDxcWe6p6BgFI/hDb7Vi6K7TUuN6weCMl2aPM/jxp+sPgqkLLL/ZrqUJ+SsxPqzBx41DZowGqowM6aQgw7m9A==" saltValue="hA+KLUY4VsP1lV6EzFpmcw==" spinCount="100000" sheet="1" selectLockedCells="1"/>
  <mergeCells count="77">
    <mergeCell ref="G96:H96"/>
    <mergeCell ref="E82:H82"/>
    <mergeCell ref="B81:D81"/>
    <mergeCell ref="B104:D105"/>
    <mergeCell ref="D191:E191"/>
    <mergeCell ref="B117:D118"/>
    <mergeCell ref="B110:D111"/>
    <mergeCell ref="B115:D116"/>
    <mergeCell ref="B112:D113"/>
    <mergeCell ref="E112:E113"/>
    <mergeCell ref="G111:H111"/>
    <mergeCell ref="E110:E111"/>
    <mergeCell ref="E115:E116"/>
    <mergeCell ref="E119:H119"/>
    <mergeCell ref="E117:E118"/>
    <mergeCell ref="E38:H38"/>
    <mergeCell ref="E37:H37"/>
    <mergeCell ref="E36:H36"/>
    <mergeCell ref="E70:H70"/>
    <mergeCell ref="G95:H95"/>
    <mergeCell ref="G93:H93"/>
    <mergeCell ref="E74:H74"/>
    <mergeCell ref="E79:H79"/>
    <mergeCell ref="G92:H92"/>
    <mergeCell ref="E72:H72"/>
    <mergeCell ref="E78:H78"/>
    <mergeCell ref="E77:H77"/>
    <mergeCell ref="E81:H81"/>
    <mergeCell ref="E73:H73"/>
    <mergeCell ref="E75:H75"/>
    <mergeCell ref="E76:H76"/>
    <mergeCell ref="B3:F3"/>
    <mergeCell ref="E18:H18"/>
    <mergeCell ref="E19:H19"/>
    <mergeCell ref="E20:H20"/>
    <mergeCell ref="E12:H12"/>
    <mergeCell ref="B7:H7"/>
    <mergeCell ref="E15:H15"/>
    <mergeCell ref="E9:H9"/>
    <mergeCell ref="E14:H14"/>
    <mergeCell ref="B32:D32"/>
    <mergeCell ref="E17:H17"/>
    <mergeCell ref="E21:H21"/>
    <mergeCell ref="E13:H13"/>
    <mergeCell ref="E35:H35"/>
    <mergeCell ref="E25:H25"/>
    <mergeCell ref="E33:H33"/>
    <mergeCell ref="E28:H28"/>
    <mergeCell ref="E29:H29"/>
    <mergeCell ref="E32:H32"/>
    <mergeCell ref="E34:H34"/>
    <mergeCell ref="B76:D76"/>
    <mergeCell ref="E41:H41"/>
    <mergeCell ref="E57:H57"/>
    <mergeCell ref="E58:H58"/>
    <mergeCell ref="E60:H60"/>
    <mergeCell ref="E59:H59"/>
    <mergeCell ref="E49:H49"/>
    <mergeCell ref="E53:H53"/>
    <mergeCell ref="E46:H46"/>
    <mergeCell ref="E44:H44"/>
    <mergeCell ref="E42:H42"/>
    <mergeCell ref="E43:H43"/>
    <mergeCell ref="E47:H47"/>
    <mergeCell ref="E51:H51"/>
    <mergeCell ref="E52:H52"/>
    <mergeCell ref="E45:H45"/>
    <mergeCell ref="E48:H48"/>
    <mergeCell ref="E54:H54"/>
    <mergeCell ref="E67:H67"/>
    <mergeCell ref="E69:H69"/>
    <mergeCell ref="E68:H68"/>
    <mergeCell ref="E50:H50"/>
    <mergeCell ref="E63:H63"/>
    <mergeCell ref="E64:H64"/>
    <mergeCell ref="E66:H66"/>
    <mergeCell ref="E65:H65"/>
  </mergeCells>
  <conditionalFormatting sqref="B98">
    <cfRule type="expression" dxfId="44" priority="152">
      <formula>#REF!&gt;1.01</formula>
    </cfRule>
  </conditionalFormatting>
  <conditionalFormatting sqref="B72:D72">
    <cfRule type="expression" dxfId="43" priority="98">
      <formula>#REF!="Wärmespeicher"</formula>
    </cfRule>
    <cfRule type="expression" dxfId="42" priority="97">
      <formula>#REF!="Wärme- und Kältespeicher"</formula>
    </cfRule>
  </conditionalFormatting>
  <conditionalFormatting sqref="B112:E113">
    <cfRule type="expression" dxfId="41" priority="1">
      <formula>$J$9="1"</formula>
    </cfRule>
  </conditionalFormatting>
  <conditionalFormatting sqref="B114:E114">
    <cfRule type="expression" dxfId="40" priority="182">
      <formula>$J$9="2"</formula>
    </cfRule>
  </conditionalFormatting>
  <conditionalFormatting sqref="B124:E124">
    <cfRule type="expression" dxfId="39" priority="3">
      <formula>$K$9="2"</formula>
    </cfRule>
  </conditionalFormatting>
  <conditionalFormatting sqref="B43:H44">
    <cfRule type="expression" dxfId="38" priority="45">
      <formula>$E$42="Prozesswärme"</formula>
    </cfRule>
    <cfRule type="expression" dxfId="37" priority="46">
      <formula>$E$42="Sonstiges (bitte Beschreibung im Innovationskonzept)"</formula>
    </cfRule>
  </conditionalFormatting>
  <conditionalFormatting sqref="B44:H44">
    <cfRule type="expression" dxfId="36" priority="44">
      <formula>$E$42="Gebäudekonditionierung sonstige Gebäude"</formula>
    </cfRule>
  </conditionalFormatting>
  <conditionalFormatting sqref="B45:H45">
    <cfRule type="expression" dxfId="35" priority="216">
      <formula>$E$41="thermisch angetriebene Wärmepumpe (Absorptions- und Adsorption)"</formula>
    </cfRule>
    <cfRule type="expression" dxfId="34" priority="215">
      <formula>$E$41=$B$185</formula>
    </cfRule>
  </conditionalFormatting>
  <conditionalFormatting sqref="B46:H46">
    <cfRule type="expression" dxfId="33" priority="217">
      <formula>$E$41=$B$184</formula>
    </cfRule>
  </conditionalFormatting>
  <conditionalFormatting sqref="B50:H50">
    <cfRule type="expression" dxfId="32" priority="47">
      <formula>$E$49="Nachweis über Stromliefervertrag"</formula>
    </cfRule>
  </conditionalFormatting>
  <conditionalFormatting sqref="B51:H51">
    <cfRule type="expression" dxfId="31" priority="43">
      <formula>$E$42="Sonstiges (bitte Beschreibung im Innovationskonzept)"</formula>
    </cfRule>
    <cfRule type="expression" dxfId="30" priority="42">
      <formula>$E$42="Prozesswärme"</formula>
    </cfRule>
  </conditionalFormatting>
  <conditionalFormatting sqref="B53:H54">
    <cfRule type="expression" dxfId="29" priority="38">
      <formula>$E$52="nein"</formula>
    </cfRule>
  </conditionalFormatting>
  <conditionalFormatting sqref="B56:H60">
    <cfRule type="expression" dxfId="28" priority="49">
      <formula>$E$42="Prozesswärme"</formula>
    </cfRule>
    <cfRule type="expression" dxfId="27" priority="48">
      <formula>$E$42="Sonstiges (bitte Beschreibung im Innovationskonzept)"</formula>
    </cfRule>
  </conditionalFormatting>
  <conditionalFormatting sqref="B58:H58">
    <cfRule type="expression" dxfId="26" priority="34">
      <formula>$E$57="Solarthermieanlage"</formula>
    </cfRule>
  </conditionalFormatting>
  <conditionalFormatting sqref="B58:H59">
    <cfRule type="expression" dxfId="25" priority="30">
      <formula>$E$57="PVT-Anlage"</formula>
    </cfRule>
  </conditionalFormatting>
  <conditionalFormatting sqref="B59:H60">
    <cfRule type="expression" dxfId="24" priority="31">
      <formula>$E$57="PV-Anlage"</formula>
    </cfRule>
  </conditionalFormatting>
  <conditionalFormatting sqref="B60:H60">
    <cfRule type="expression" dxfId="23" priority="32">
      <formula>$E$57="Solarthermieanlage"</formula>
    </cfRule>
  </conditionalFormatting>
  <conditionalFormatting sqref="B63:H65 B66:D69 B70:H70">
    <cfRule type="expression" dxfId="22" priority="101">
      <formula>#REF!="Stromspeicher (elektrochemisch, Wasserstoff)"</formula>
    </cfRule>
  </conditionalFormatting>
  <conditionalFormatting sqref="B63:H70 B72:D72 B73:H75 B76 E76 B77:H79 B58:H60 B50:H50 B54:H54 B47:H48 B62:D62 B87:E95 B125:E135">
    <cfRule type="expression" dxfId="21" priority="183">
      <formula>$J$9="1"</formula>
    </cfRule>
  </conditionalFormatting>
  <conditionalFormatting sqref="B73:H75 B76 E76:H76 B77:H79">
    <cfRule type="expression" dxfId="20" priority="59">
      <formula>#REF!="Wärme- und Kältespeicher"</formula>
    </cfRule>
    <cfRule type="expression" dxfId="19" priority="60">
      <formula>#REF!="Wärmespeicher"</formula>
    </cfRule>
  </conditionalFormatting>
  <conditionalFormatting sqref="B74:H74">
    <cfRule type="expression" dxfId="18" priority="4">
      <formula>$E$73="ja (bitte Beschreibung im Innovationskonzept)"</formula>
    </cfRule>
  </conditionalFormatting>
  <conditionalFormatting sqref="B81:H82 B86:E86">
    <cfRule type="expression" dxfId="17" priority="196">
      <formula>$J$9="2"</formula>
    </cfRule>
  </conditionalFormatting>
  <conditionalFormatting sqref="E104">
    <cfRule type="expression" dxfId="16" priority="198">
      <formula>$J$9="1"</formula>
    </cfRule>
  </conditionalFormatting>
  <conditionalFormatting sqref="E104:E105">
    <cfRule type="expression" dxfId="15" priority="2">
      <formula>$E$104&lt;=0</formula>
    </cfRule>
    <cfRule type="expression" dxfId="14" priority="5">
      <formula>$E$14=""</formula>
    </cfRule>
    <cfRule type="expression" dxfId="13" priority="6">
      <formula>$E$13=""</formula>
    </cfRule>
  </conditionalFormatting>
  <conditionalFormatting sqref="E105">
    <cfRule type="expression" dxfId="12" priority="213">
      <formula>$J$9="2"</formula>
    </cfRule>
    <cfRule type="expression" dxfId="11" priority="214">
      <formula>$E$114=""</formula>
    </cfRule>
    <cfRule type="expression" dxfId="10" priority="212">
      <formula>$E$86=""</formula>
    </cfRule>
  </conditionalFormatting>
  <conditionalFormatting sqref="E13:H14">
    <cfRule type="expression" dxfId="9" priority="40">
      <formula>#REF!="Wärmespeicher"</formula>
    </cfRule>
    <cfRule type="expression" dxfId="8" priority="39">
      <formula>#REF!="Wärme- und Kältespeicher"</formula>
    </cfRule>
  </conditionalFormatting>
  <conditionalFormatting sqref="E81:H82">
    <cfRule type="expression" dxfId="7" priority="23">
      <formula>$E$42="Wärme- und Kältespeicher"</formula>
    </cfRule>
    <cfRule type="expression" dxfId="6" priority="24">
      <formula>$E$42="Wärmespeicher"</formula>
    </cfRule>
  </conditionalFormatting>
  <conditionalFormatting sqref="F85:F105">
    <cfRule type="expression" dxfId="5" priority="83">
      <formula>#REF!="Wärme- und Kältespeicher"</formula>
    </cfRule>
    <cfRule type="expression" dxfId="4" priority="84">
      <formula>#REF!="Wärmespeicher"</formula>
    </cfRule>
    <cfRule type="expression" dxfId="3" priority="87">
      <formula>#REF!="Wärme- und Kältespeicher"</formula>
    </cfRule>
    <cfRule type="expression" dxfId="2" priority="91">
      <formula>#REF!="Wärmespeicher"</formula>
    </cfRule>
  </conditionalFormatting>
  <conditionalFormatting sqref="F99:F105">
    <cfRule type="expression" dxfId="1" priority="155">
      <formula>#REF!=0</formula>
    </cfRule>
  </conditionalFormatting>
  <conditionalFormatting sqref="I41 I48 I68">
    <cfRule type="expression" dxfId="0" priority="202">
      <formula>$J$9="1"</formula>
    </cfRule>
  </conditionalFormatting>
  <dataValidations count="36">
    <dataValidation type="textLength" allowBlank="1" showInputMessage="1" showErrorMessage="1" sqref="E21:H22 E17:H19 E12:H12" xr:uid="{00000000-0002-0000-0000-000000000000}">
      <formula1>1</formula1>
      <formula2>200</formula2>
    </dataValidation>
    <dataValidation type="textLength" allowBlank="1" showInputMessage="1" showErrorMessage="1" sqref="F34:H34 E38:H39 E34:E35 E32:H32 E25:H25 E119:E120 E55:H55 E61:H61" xr:uid="{00000000-0002-0000-0000-000001000000}">
      <formula1>1</formula1>
      <formula2>250</formula2>
    </dataValidation>
    <dataValidation type="whole" allowBlank="1" showInputMessage="1" showErrorMessage="1" sqref="G98 G92:G95 G124 G111:G114" xr:uid="{00000000-0002-0000-0000-000002000000}">
      <formula1>0</formula1>
      <formula2>3000000</formula2>
    </dataValidation>
    <dataValidation type="textLength" allowBlank="1" showInputMessage="1" showErrorMessage="1" errorTitle="Warnung" error="Maximal 250 Zeichen erlaubt!" sqref="E26:H26" xr:uid="{00000000-0002-0000-0000-00000D000000}">
      <formula1>1</formula1>
      <formula2>250</formula2>
    </dataValidation>
    <dataValidation type="decimal" allowBlank="1" showInputMessage="1" showErrorMessage="1" sqref="E110:E111" xr:uid="{00000000-0002-0000-0000-000013000000}">
      <formula1>0</formula1>
      <formula2>10000000000000000</formula2>
    </dataValidation>
    <dataValidation type="date" allowBlank="1" showInputMessage="1" showErrorMessage="1" sqref="E29:H29" xr:uid="{00000000-0002-0000-0000-000017000000}">
      <formula1>1</formula1>
      <formula2>109575</formula2>
    </dataValidation>
    <dataValidation type="whole" allowBlank="1" showInputMessage="1" showErrorMessage="1" errorTitle="Achtung" error="Anlagenstandort muss in der Steiermark liegen!" sqref="E33:H33" xr:uid="{00000000-0002-0000-0000-000019000000}">
      <formula1>8000</formula1>
      <formula2>9000</formula2>
    </dataValidation>
    <dataValidation type="list" allowBlank="1" showInputMessage="1" showErrorMessage="1" sqref="E130:E135 E122:E128 E13:H13 E52:H52 E114 E112:E113" xr:uid="{9018E016-E373-40A4-BA41-603B1F4ABB7D}">
      <formula1>$B$175:$B$176</formula1>
    </dataValidation>
    <dataValidation type="list" allowBlank="1" showInputMessage="1" showErrorMessage="1" sqref="E14:H14" xr:uid="{8D8E6E85-C1D7-4FBF-905B-D8F7D152A910}">
      <formula1>$H$140:$H$143</formula1>
    </dataValidation>
    <dataValidation type="list" allowBlank="1" showInputMessage="1" showErrorMessage="1" sqref="E43:H43" xr:uid="{B838EB48-A39B-4358-9CEF-E971DE48F8A5}">
      <formula1>$E$145:$E$147</formula1>
    </dataValidation>
    <dataValidation type="list" allowBlank="1" showInputMessage="1" showErrorMessage="1" sqref="E115:E118" xr:uid="{44CD9915-E08F-4CA4-AF56-CB5DDC0C1926}">
      <formula1>$E$183:$E$186</formula1>
    </dataValidation>
    <dataValidation type="date" allowBlank="1" showInputMessage="1" showErrorMessage="1" errorTitle="Achtung" error="Projektbeginn muss nach dem 01.01.2022 liegen!" sqref="E28:H28" xr:uid="{D95EA871-1F7A-4529-A74D-ED93CA517C51}">
      <formula1>44562</formula1>
      <formula2>109575</formula2>
    </dataValidation>
    <dataValidation type="list" allowBlank="1" showInputMessage="1" showErrorMessage="1" sqref="E42:H42" xr:uid="{5B6DADF0-1AC7-406B-8A33-8DE1606916FC}">
      <formula1>$C$141:$C$144</formula1>
    </dataValidation>
    <dataValidation type="whole" allowBlank="1" showInputMessage="1" showErrorMessage="1" errorTitle="ACHTUNG" error="Gemäß Ausschreibung zumindest 15 Wohneinheiten notwendig." sqref="E44:H44" xr:uid="{3692C64E-89BB-4859-972F-FBF665DF6EA0}">
      <formula1>15</formula1>
      <formula2>100000000</formula2>
    </dataValidation>
    <dataValidation type="whole" allowBlank="1" showInputMessage="1" showErrorMessage="1" errorTitle="ACHTUNG" error="Wert muss größer 0 sein!" sqref="E48:H48" xr:uid="{8056B8C8-CF70-4BA7-B3BC-1AB071515BC1}">
      <formula1>1</formula1>
      <formula2>10000000000</formula2>
    </dataValidation>
    <dataValidation type="list" allowBlank="1" showInputMessage="1" showErrorMessage="1" sqref="E45:H45" xr:uid="{24A85DA9-97E5-4CFE-B79D-BBDFD75C8956}">
      <formula1>$B$146:$B$150</formula1>
    </dataValidation>
    <dataValidation type="decimal" operator="greaterThan" allowBlank="1" showInputMessage="1" showErrorMessage="1" sqref="E54:H54" xr:uid="{26BDB31A-C144-478F-A04F-35CC22A97669}">
      <formula1>0</formula1>
    </dataValidation>
    <dataValidation type="decimal" operator="greaterThan" allowBlank="1" showInputMessage="1" showErrorMessage="1" errorTitle="ACHTUNG" error="Hier muss eine Zahl eingegeben werden." sqref="E69:H69" xr:uid="{BF64A1B6-0CCD-4BFF-B084-4EA4FAFED2C1}">
      <formula1>0</formula1>
    </dataValidation>
    <dataValidation type="whole" operator="greaterThan" allowBlank="1" showInputMessage="1" showErrorMessage="1" errorTitle="ACHTUNG" error="Hier muss eine Zahl eingegeben werden" sqref="E66:H66" xr:uid="{2A472D5F-274C-4EAE-BF42-E8AF7713982F}">
      <formula1>-1</formula1>
    </dataValidation>
    <dataValidation type="list" allowBlank="1" showInputMessage="1" showErrorMessage="1" sqref="E37:H37" xr:uid="{00000000-0002-0000-0000-00000C000000}">
      <formula1>$E$180:$E$181</formula1>
    </dataValidation>
    <dataValidation type="list" allowBlank="1" showInputMessage="1" showErrorMessage="1" sqref="E51" xr:uid="{8C97B43D-41D6-4B30-B014-2E5FD5B05DC1}">
      <formula1>$E$189:$E$190</formula1>
    </dataValidation>
    <dataValidation type="decimal" allowBlank="1" showInputMessage="1" showErrorMessage="1" sqref="F92:F94 E92:E95" xr:uid="{00000000-0002-0000-0000-000012000000}">
      <formula1>0</formula1>
      <formula2>100000000000000</formula2>
    </dataValidation>
    <dataValidation type="list" allowBlank="1" showInputMessage="1" showErrorMessage="1" sqref="E41:H41" xr:uid="{51505DF4-96A4-497C-BD74-041D16739456}">
      <formula1>$B$184:$B$185</formula1>
    </dataValidation>
    <dataValidation type="decimal" operator="greaterThan" allowBlank="1" showInputMessage="1" showErrorMessage="1" sqref="E59:H60" xr:uid="{4B6F82A6-B6E5-47B8-8911-39FDE1F63CB7}">
      <formula1>1</formula1>
    </dataValidation>
    <dataValidation type="list" allowBlank="1" showInputMessage="1" showErrorMessage="1" sqref="E49:H49" xr:uid="{A38534ED-F4A9-4E89-9BF1-F79BEE1776A9}">
      <formula1>$B$189:$B$191</formula1>
    </dataValidation>
    <dataValidation type="list" allowBlank="1" showInputMessage="1" showErrorMessage="1" sqref="E53:H53" xr:uid="{8F594238-A82E-41BD-9D0F-D4690CB82F89}">
      <formula1>$J$146:$J$153</formula1>
    </dataValidation>
    <dataValidation type="list" allowBlank="1" showInputMessage="1" showErrorMessage="1" sqref="E46:H46" xr:uid="{F0D5C8AD-4E2F-4E15-86AD-B74A1950C5A7}">
      <formula1>$J$160:$J$163</formula1>
    </dataValidation>
    <dataValidation type="decimal" allowBlank="1" showInputMessage="1" showErrorMessage="1" sqref="E50" xr:uid="{74639845-B14C-40AB-9C79-222B01F9EFEB}">
      <formula1>0</formula1>
      <formula2>100000</formula2>
    </dataValidation>
    <dataValidation type="whole" allowBlank="1" showInputMessage="1" showErrorMessage="1" errorTitle="ACHTUNG" error="Wert muss größer 0 sein." sqref="E47:H47" xr:uid="{87563251-9784-417F-AB2B-B01314ED203F}">
      <formula1>1</formula1>
      <formula2>10000000000</formula2>
    </dataValidation>
    <dataValidation type="list" allowBlank="1" showInputMessage="1" showErrorMessage="1" sqref="E57:H57" xr:uid="{ECFF8A6E-9EE6-4638-AD07-11BD5181CE8A}">
      <formula1>$E$153:$E$155</formula1>
    </dataValidation>
    <dataValidation type="decimal" operator="greaterThan" allowBlank="1" showInputMessage="1" showErrorMessage="1" errorTitle="ACHTUNG" error="Hier muss eine Zahl eingegeben werden" sqref="E67:H68" xr:uid="{3E451EBC-5FE7-4E25-89DA-8C86177B8676}">
      <formula1>0</formula1>
    </dataValidation>
    <dataValidation type="list" allowBlank="1" showInputMessage="1" showErrorMessage="1" sqref="E73:H78" xr:uid="{4A081EAE-CF0F-4284-84D9-597DB7180F98}">
      <formula1>$B$178:$B$179</formula1>
    </dataValidation>
    <dataValidation type="list" allowBlank="1" showInputMessage="1" showErrorMessage="1" sqref="E79:H79" xr:uid="{564C8852-87E9-47BA-9ECA-0880BCF45BFB}">
      <formula1>$B$155:$B$157</formula1>
    </dataValidation>
    <dataValidation type="list" allowBlank="1" showInputMessage="1" showErrorMessage="1" sqref="E9:H9" xr:uid="{30779E20-0028-4540-A438-F45B147537EB}">
      <formula1>$B$193:$B$194</formula1>
    </dataValidation>
    <dataValidation operator="greaterThan" allowBlank="1" showInputMessage="1" showErrorMessage="1" errorTitle="Achtung" error="Wert muss eine Zahl und größer 0 sein." sqref="E82:H82" xr:uid="{1328AF5A-C02E-4895-A694-41D9DB642E05}"/>
    <dataValidation type="decimal" operator="greaterThan" allowBlank="1" showInputMessage="1" showErrorMessage="1" errorTitle="Achtung" error="Wert muss eine Zahl und größer 0 sein." sqref="E81:H81" xr:uid="{B047E402-B4F5-4ECF-B2EE-55BC4378E8AB}">
      <formula1>0</formula1>
    </dataValidation>
  </dataValidations>
  <hyperlinks>
    <hyperlink ref="B14" r:id="rId1" display="Mein Unternehmen entspricht laut Def. der EU 2003/361/EG einem " xr:uid="{46D6CFD9-11A4-45E4-817E-309D45FF433A}"/>
  </hyperlinks>
  <pageMargins left="0.25" right="0.25" top="0.75" bottom="0.75" header="0.3" footer="0.3"/>
  <pageSetup paperSize="9" scale="73" fitToHeight="0" orientation="portrait" r:id="rId2"/>
  <ignoredErrors>
    <ignoredError sqref="K74" formula="1"/>
    <ignoredError sqref="M120 L107 F95" evalError="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
  <sheetViews>
    <sheetView workbookViewId="0">
      <selection activeCell="C6" sqref="C6"/>
    </sheetView>
  </sheetViews>
  <sheetFormatPr baseColWidth="10" defaultRowHeight="15" x14ac:dyDescent="0.25"/>
  <cols>
    <col min="5" max="5" width="18.85546875" customWidth="1"/>
  </cols>
  <sheetData>
    <row r="1" spans="1:5" s="3" customFormat="1" x14ac:dyDescent="0.25">
      <c r="A1" s="3" t="s">
        <v>15</v>
      </c>
      <c r="B1" s="3" t="s">
        <v>11</v>
      </c>
      <c r="C1" s="3" t="s">
        <v>10</v>
      </c>
      <c r="D1" s="3" t="s">
        <v>4</v>
      </c>
      <c r="E1" s="3" t="s">
        <v>20</v>
      </c>
    </row>
    <row r="2" spans="1:5" x14ac:dyDescent="0.25">
      <c r="A2" t="s">
        <v>1</v>
      </c>
      <c r="B2" t="s">
        <v>14</v>
      </c>
      <c r="C2" t="s">
        <v>5</v>
      </c>
      <c r="D2" t="s">
        <v>7</v>
      </c>
      <c r="E2" t="s">
        <v>21</v>
      </c>
    </row>
    <row r="3" spans="1:5" x14ac:dyDescent="0.25">
      <c r="A3" t="s">
        <v>2</v>
      </c>
      <c r="B3" t="s">
        <v>11</v>
      </c>
      <c r="C3" t="s">
        <v>6</v>
      </c>
      <c r="D3" t="s">
        <v>9</v>
      </c>
      <c r="E3" t="s">
        <v>22</v>
      </c>
    </row>
    <row r="4" spans="1:5" x14ac:dyDescent="0.25">
      <c r="D4" t="s">
        <v>8</v>
      </c>
      <c r="E4" t="s">
        <v>23</v>
      </c>
    </row>
    <row r="5" spans="1:5" x14ac:dyDescent="0.25">
      <c r="D5" t="s">
        <v>19</v>
      </c>
      <c r="E5" t="s">
        <v>24</v>
      </c>
    </row>
    <row r="6" spans="1:5" x14ac:dyDescent="0.25">
      <c r="E6" t="s">
        <v>25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ÖKOFONDS_Projektdaten</vt:lpstr>
      <vt:lpstr>Werte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Paul</dc:creator>
  <cp:lastModifiedBy>Benjamin Kohl</cp:lastModifiedBy>
  <cp:lastPrinted>2021-02-18T08:17:58Z</cp:lastPrinted>
  <dcterms:created xsi:type="dcterms:W3CDTF">2018-07-12T09:04:06Z</dcterms:created>
  <dcterms:modified xsi:type="dcterms:W3CDTF">2023-10-12T08:39:31Z</dcterms:modified>
</cp:coreProperties>
</file>