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R:\4-05_Oekofonds\2025_Innovative PV Doppelnutzung V\Ausschreibung\Projektdaten\"/>
    </mc:Choice>
  </mc:AlternateContent>
  <xr:revisionPtr revIDLastSave="0" documentId="13_ncr:1_{02DD1A6D-57B1-45A8-A768-152D38F6D9E6}" xr6:coauthVersionLast="47" xr6:coauthVersionMax="47" xr10:uidLastSave="{00000000-0000-0000-0000-000000000000}"/>
  <workbookProtection workbookAlgorithmName="SHA-512" workbookHashValue="RqmBRoBupS6e2FbCfpLipzX4Yrv44RABx3oHKdqS5jUysH5lROWK2t66fBA99jMKAg07+H6Lg28IXGS0/Tl4sw==" workbookSaltValue="pUkohcnF/Pth0ynluuCJWg==" workbookSpinCount="100000" lockStructure="1"/>
  <bookViews>
    <workbookView xWindow="-120" yWindow="-120" windowWidth="29040" windowHeight="17520" tabRatio="703" xr2:uid="{00000000-000D-0000-FFFF-FFFF00000000}"/>
  </bookViews>
  <sheets>
    <sheet name="ÖKOFONDS_Projektdaten" sheetId="1" r:id="rId1"/>
    <sheet name="Werte" sheetId="1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07" i="1" l="1"/>
  <c r="N91" i="1"/>
  <c r="N92" i="1" l="1"/>
  <c r="L80" i="1"/>
  <c r="L81" i="1"/>
  <c r="L82" i="1"/>
  <c r="L83" i="1"/>
  <c r="L84" i="1"/>
  <c r="L85" i="1"/>
  <c r="L86" i="1"/>
  <c r="L79" i="1"/>
  <c r="S79" i="1" s="1"/>
  <c r="S80" i="1" s="1"/>
  <c r="F108" i="1"/>
  <c r="F109" i="1"/>
  <c r="J58" i="1"/>
  <c r="I45" i="1"/>
  <c r="J41" i="1" l="1"/>
  <c r="E85" i="1" l="1"/>
  <c r="I36" i="1"/>
  <c r="I48" i="1"/>
  <c r="I47" i="1"/>
  <c r="I46" i="1"/>
  <c r="I44" i="1"/>
  <c r="I43" i="1"/>
  <c r="S83" i="1" l="1"/>
  <c r="N94" i="1"/>
  <c r="F106" i="1"/>
  <c r="F105" i="1"/>
  <c r="F104" i="1"/>
  <c r="F103" i="1"/>
  <c r="F102" i="1"/>
  <c r="F101" i="1"/>
  <c r="F100" i="1"/>
  <c r="I39" i="1" l="1"/>
  <c r="I38" i="1"/>
  <c r="I27" i="1" l="1"/>
  <c r="E86" i="1" l="1"/>
  <c r="S81" i="1" l="1"/>
  <c r="E88" i="1" s="1"/>
  <c r="N93" i="1"/>
  <c r="F86" i="1"/>
  <c r="E87" i="1" l="1"/>
</calcChain>
</file>

<file path=xl/sharedStrings.xml><?xml version="1.0" encoding="utf-8"?>
<sst xmlns="http://schemas.openxmlformats.org/spreadsheetml/2006/main" count="198" uniqueCount="181">
  <si>
    <t>Ort</t>
  </si>
  <si>
    <t>ja</t>
  </si>
  <si>
    <t>nein</t>
  </si>
  <si>
    <t>Steckertyp</t>
  </si>
  <si>
    <t>DC</t>
  </si>
  <si>
    <t>AC</t>
  </si>
  <si>
    <t>CCS</t>
  </si>
  <si>
    <t>CHAdeMo</t>
  </si>
  <si>
    <t>Typ 2</t>
  </si>
  <si>
    <t>Stromart</t>
  </si>
  <si>
    <t>Bestand</t>
  </si>
  <si>
    <t>Für diesen Antrag vertretungsbefugte Person:</t>
  </si>
  <si>
    <t>neu</t>
  </si>
  <si>
    <t>ja/nein</t>
  </si>
  <si>
    <t>Projektdaten zum Antrag</t>
  </si>
  <si>
    <r>
      <t xml:space="preserve">geplanter Projektbeginn </t>
    </r>
    <r>
      <rPr>
        <sz val="8"/>
        <rFont val="Calibri"/>
        <family val="2"/>
        <scheme val="minor"/>
      </rPr>
      <t>(TT.MM.JJJJ)</t>
    </r>
  </si>
  <si>
    <r>
      <t xml:space="preserve">geplantes Projektende bzw. geplante Inbetriebnahme </t>
    </r>
    <r>
      <rPr>
        <sz val="8"/>
        <rFont val="Calibri"/>
        <family val="2"/>
        <scheme val="minor"/>
      </rPr>
      <t>(TT.MM.JJJJ)</t>
    </r>
  </si>
  <si>
    <t>andere</t>
  </si>
  <si>
    <t>Zahlungsmethode</t>
  </si>
  <si>
    <t>Bankomatkarte</t>
  </si>
  <si>
    <t>Kreditkarte</t>
  </si>
  <si>
    <t>BEÖ-Karte</t>
  </si>
  <si>
    <t>QR-Code</t>
  </si>
  <si>
    <t>etc.</t>
  </si>
  <si>
    <t>FÖRDERUNG VON INNOVATIVER PHOTOVOLTAIK-DOPPELNUTZUNG</t>
  </si>
  <si>
    <t>Neuerrichtung</t>
  </si>
  <si>
    <t>Erweiterung einer bestehenden Anlage vor Ort</t>
  </si>
  <si>
    <t>Ist das Projekt eine Anlagenerweiterung?</t>
  </si>
  <si>
    <t>N</t>
  </si>
  <si>
    <t>NO</t>
  </si>
  <si>
    <t>O</t>
  </si>
  <si>
    <t>SO</t>
  </si>
  <si>
    <t>S</t>
  </si>
  <si>
    <t>SW</t>
  </si>
  <si>
    <t>W</t>
  </si>
  <si>
    <t>NW</t>
  </si>
  <si>
    <t>(a) Bauwerksintegrierte PV (BIPV)</t>
  </si>
  <si>
    <t>(c) Anlagen mit Hybridkollektoren (PVT)</t>
  </si>
  <si>
    <t>Gesamtkosten netto</t>
  </si>
  <si>
    <t>Marke</t>
  </si>
  <si>
    <t>Modulanzahl (Stück)</t>
  </si>
  <si>
    <t>nicht zutreffend</t>
  </si>
  <si>
    <t>Neubau</t>
  </si>
  <si>
    <t>Bestandsgebäude</t>
  </si>
  <si>
    <t>Betriebsart der Anlage</t>
  </si>
  <si>
    <t>Volleinspeisung</t>
  </si>
  <si>
    <t>Allgemeine Angaben zur beantragten Photovoltaik-Anlage</t>
  </si>
  <si>
    <t>Grundstücksnummer(n) und Einlagezahl(en)</t>
  </si>
  <si>
    <t>konstruktive Einbindung (z.B. Kaltfassade o.Ä)</t>
  </si>
  <si>
    <t>Vollintegration (z.B. Warmfassade, o.Ä.)</t>
  </si>
  <si>
    <t>Aufdach-Anlage</t>
  </si>
  <si>
    <t>Bauwerksintegriert</t>
  </si>
  <si>
    <t>Montageart bzw. Unterkonstruktion</t>
  </si>
  <si>
    <t>Wechselrichter</t>
  </si>
  <si>
    <t>Art der innovativen Photovoltaikanlage mit Doppelnutzung</t>
  </si>
  <si>
    <t>Technische Angaben zur beantragten Photovoltaik-Anlage</t>
  </si>
  <si>
    <t>Sonstiges (bitte genaue Beschreibung im Innovationskonzept)</t>
  </si>
  <si>
    <t>keine Auswahl zutreffend (bitte genaue Beschreibung im Innovationskonzept)</t>
  </si>
  <si>
    <t>Überschusseinspeisung (bitte genaue Beschreibung im Innovationskonzept)</t>
  </si>
  <si>
    <t>primäre Anlagenausrichtung</t>
  </si>
  <si>
    <t>Email:</t>
  </si>
  <si>
    <r>
      <rPr>
        <i/>
        <vertAlign val="superscript"/>
        <sz val="8"/>
        <color theme="1"/>
        <rFont val="Calibri"/>
        <family val="2"/>
        <scheme val="minor"/>
      </rPr>
      <t>1</t>
    </r>
    <r>
      <rPr>
        <i/>
        <sz val="8"/>
        <color theme="1"/>
        <rFont val="Calibri"/>
        <family val="2"/>
        <scheme val="minor"/>
      </rPr>
      <t xml:space="preserve"> nur im Falle einer juristische Person auszufüllen</t>
    </r>
  </si>
  <si>
    <t>Photovoltaik-Module</t>
  </si>
  <si>
    <t>Typbezeichnung</t>
  </si>
  <si>
    <t>Angaben zu den geplanten Photovoltaik-Modulen</t>
  </si>
  <si>
    <t>Angaben zum geplanten Wechselrichter</t>
  </si>
  <si>
    <t>Errichtungskosten in EUR (exkl. MwSt.)</t>
  </si>
  <si>
    <r>
      <t xml:space="preserve">Straße und Nummer </t>
    </r>
    <r>
      <rPr>
        <sz val="8"/>
        <color theme="1"/>
        <rFont val="Calibri"/>
        <family val="2"/>
        <scheme val="minor"/>
      </rPr>
      <t>(falls vorhanden)</t>
    </r>
  </si>
  <si>
    <r>
      <t xml:space="preserve">Dauer des Pachtvertrages </t>
    </r>
    <r>
      <rPr>
        <sz val="8"/>
        <rFont val="Calibri"/>
        <family val="2"/>
        <scheme val="minor"/>
      </rPr>
      <t>(von TT.MM.JJJJ bis TT.MM.JJJJ)</t>
    </r>
  </si>
  <si>
    <r>
      <t xml:space="preserve">Katastralgemeinde </t>
    </r>
    <r>
      <rPr>
        <sz val="8"/>
        <color theme="1"/>
        <rFont val="Calibri"/>
        <family val="2"/>
        <scheme val="minor"/>
      </rPr>
      <t>(Nummer und Name)</t>
    </r>
  </si>
  <si>
    <t>Vorsteuerabzugsberechtigung:</t>
  </si>
  <si>
    <t>Planung, Abnahme und Prüfbefunde</t>
  </si>
  <si>
    <t>Netzanschluss</t>
  </si>
  <si>
    <r>
      <t xml:space="preserve">Gesamtkosten brutto </t>
    </r>
    <r>
      <rPr>
        <sz val="8"/>
        <color theme="1"/>
        <rFont val="Calibri"/>
        <family val="2"/>
        <scheme val="minor"/>
      </rPr>
      <t>(falls nicht vorsteuerabzugsberechtigt)</t>
    </r>
  </si>
  <si>
    <t>prognostizierte Stromerzeugung der PV-Anlage (kWh/a)</t>
  </si>
  <si>
    <r>
      <t>Leistung der beantragten Anlage (kW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)</t>
    </r>
  </si>
  <si>
    <r>
      <t>Leistung je Modul (W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)</t>
    </r>
  </si>
  <si>
    <r>
      <t>Wenn ja, Leistung (kW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) der bestehenden Anlage:</t>
    </r>
  </si>
  <si>
    <t>Hinweis: notwendig für Vorberechnung der voraussichtlichen Förderungshöhe</t>
  </si>
  <si>
    <t>(b) PV mit farbigen Modulen (Ortsbild- und Landschaftsschutz, Altstadtschutzzone Graz)</t>
  </si>
  <si>
    <t>Angaben zur Förderung</t>
  </si>
  <si>
    <t>Dauerkulturen (z.B. Obst- und Weinbau etc.)</t>
  </si>
  <si>
    <t>Sonderkulturen (z.B. Beeren, Tomaten, Spargel, Hopfen etc.)</t>
  </si>
  <si>
    <t>Ackerbau (z.B. Getreide, Kartoffeln etc.)</t>
  </si>
  <si>
    <t>Hinweis: Leistung ohne Einheit angeben</t>
  </si>
  <si>
    <t>Anzahl Wechselrichter (Stück)</t>
  </si>
  <si>
    <t>von</t>
  </si>
  <si>
    <t>bis</t>
  </si>
  <si>
    <t>AC-Nennleistung (in kW)</t>
  </si>
  <si>
    <r>
      <rPr>
        <b/>
        <i/>
        <sz val="11"/>
        <rFont val="Calibri"/>
        <family val="2"/>
        <scheme val="minor"/>
      </rPr>
      <t xml:space="preserve">Hinweis: </t>
    </r>
    <r>
      <rPr>
        <i/>
        <sz val="11"/>
        <rFont val="Calibri"/>
        <family val="2"/>
        <scheme val="minor"/>
      </rPr>
      <t>Voraussetzung für die Bearbeitung des Förderungsantrages ist ein vollständig ausgefüllter Antrag und die Vorlage aller erforderlichen Unterlagen.</t>
    </r>
  </si>
  <si>
    <t>Kostenposition</t>
  </si>
  <si>
    <t>Unternehmensgröße laut EU-Definition (2003/361/EG):</t>
  </si>
  <si>
    <t>Alle Projektangaben ausgefüllt?</t>
  </si>
  <si>
    <t>ja, Förderzusage erhalten</t>
  </si>
  <si>
    <t>ja, bereits angesucht</t>
  </si>
  <si>
    <t>ja, Ansuchen geplant</t>
  </si>
  <si>
    <t>Großunternehmen</t>
  </si>
  <si>
    <t>Mittleres Unternehmen</t>
  </si>
  <si>
    <t>Kleinunternehmen, Kleinstunternehmen</t>
  </si>
  <si>
    <t>Übersichtsschaltbild oder Anlagenschema beigelegt?</t>
  </si>
  <si>
    <t>Detaillierte Angebote zur geplanten Anlage beigelegt?</t>
  </si>
  <si>
    <t>Datenblätter der Anlagenkomponenten beigelegt?</t>
  </si>
  <si>
    <t>JA</t>
  </si>
  <si>
    <t>NEIN</t>
  </si>
  <si>
    <t>Falls relevant: wasserrechtliche Bewilligung beigelegt?</t>
  </si>
  <si>
    <r>
      <t xml:space="preserve">Bei Doppelnutzung laut lit. </t>
    </r>
    <r>
      <rPr>
        <b/>
        <i/>
        <sz val="11"/>
        <rFont val="Calibri"/>
        <family val="2"/>
        <scheme val="minor"/>
      </rPr>
      <t>(a), (b), (c)</t>
    </r>
    <r>
      <rPr>
        <i/>
        <sz val="11"/>
        <rFont val="Calibri"/>
        <family val="2"/>
        <scheme val="minor"/>
      </rPr>
      <t>: wird die geplante Anlage auf einem Neubau oder Bestandsgebäude errichtet?</t>
    </r>
  </si>
  <si>
    <r>
      <t xml:space="preserve">Bei Doppelnutzung laut lit. </t>
    </r>
    <r>
      <rPr>
        <b/>
        <i/>
        <sz val="11"/>
        <rFont val="Calibri"/>
        <family val="2"/>
        <scheme val="minor"/>
      </rPr>
      <t>(a)</t>
    </r>
    <r>
      <rPr>
        <i/>
        <sz val="11"/>
        <rFont val="Calibri"/>
        <family val="2"/>
        <scheme val="minor"/>
      </rPr>
      <t>: welche Funktion übernimmt die bauwerksintegrierte PV-Anlage für das Gebäude?</t>
    </r>
  </si>
  <si>
    <r>
      <t>Vertretungsfunktion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(z.B. Geschäftungsführung etc.)</t>
    </r>
    <r>
      <rPr>
        <sz val="10"/>
        <rFont val="Calibri"/>
        <family val="2"/>
        <scheme val="minor"/>
      </rPr>
      <t>:</t>
    </r>
  </si>
  <si>
    <r>
      <t>Vorname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:</t>
    </r>
  </si>
  <si>
    <r>
      <t>Nachname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:</t>
    </r>
  </si>
  <si>
    <r>
      <t xml:space="preserve">Telefonnummer </t>
    </r>
    <r>
      <rPr>
        <sz val="8"/>
        <rFont val="Calibri"/>
        <family val="2"/>
        <scheme val="minor"/>
      </rPr>
      <t>(Festnetz oder Mobil)</t>
    </r>
    <r>
      <rPr>
        <sz val="11"/>
        <rFont val="Calibri"/>
        <family val="2"/>
        <scheme val="minor"/>
      </rPr>
      <t>:</t>
    </r>
  </si>
  <si>
    <t>JA (bitte Beschreibung im Innovationskonzept)</t>
  </si>
  <si>
    <t>NEIN (bitte Beschreibung im Innovationskonzept)</t>
  </si>
  <si>
    <r>
      <t xml:space="preserve">Projektbezeichnung </t>
    </r>
    <r>
      <rPr>
        <sz val="8"/>
        <color theme="1"/>
        <rFont val="Calibri"/>
        <family val="2"/>
        <scheme val="minor"/>
      </rPr>
      <t>(z.B. PV-Anlage XYZ)</t>
    </r>
  </si>
  <si>
    <t>Postleitzahl PLZ</t>
  </si>
  <si>
    <t>Verkabelung, Energiemanagement, etc.</t>
  </si>
  <si>
    <t>Investitionskostenkr</t>
  </si>
  <si>
    <t>Deckel</t>
  </si>
  <si>
    <t>max. Beihilfenintensität</t>
  </si>
  <si>
    <t>Lärmschutzwand bzw. -wall</t>
  </si>
  <si>
    <t>Staumauer</t>
  </si>
  <si>
    <t>Förderhöhe</t>
  </si>
  <si>
    <t>voraussichtliche Förderungshöhe (UNVERBINDLICHE Vorberechnung - vorbehaltlich Juryentscheid, korrekter Eingabe sämtlicher erforderlicher Angaben, etc.!)</t>
  </si>
  <si>
    <t>Ausgefülltes Projektkonzept beigelegt?</t>
  </si>
  <si>
    <t>Abschließende Angaben und Beilagen zum Förderungsansuchen</t>
  </si>
  <si>
    <t>Angebot Netzbetreiber bzw. Netzanschlusskonzept?</t>
  </si>
  <si>
    <r>
      <rPr>
        <b/>
        <sz val="11"/>
        <color theme="1"/>
        <rFont val="Calibri"/>
        <family val="2"/>
        <scheme val="minor"/>
      </rPr>
      <t>Systemkombination/-integration</t>
    </r>
    <r>
      <rPr>
        <b/>
        <sz val="8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(Detaillierte Beschreibung im Innovationskonzept erforderlich)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- z.B.: Intelligente Integration der PV-Anlage in ein ganzheitliches, dezentrales Energiesystem zur Optimierung des Eigenverbrauchs und Ausschöpfung der Flexibilitätsoptionen</t>
    </r>
  </si>
  <si>
    <t>Lageplan, Ansichten, Schnitte, Fotos und Fotomontagen beigelegt?</t>
  </si>
  <si>
    <r>
      <t xml:space="preserve">Bei Doppelnutzung laut lit. </t>
    </r>
    <r>
      <rPr>
        <b/>
        <i/>
        <sz val="11"/>
        <rFont val="Calibri"/>
        <family val="2"/>
        <scheme val="minor"/>
      </rPr>
      <t>(g)</t>
    </r>
    <r>
      <rPr>
        <i/>
        <sz val="11"/>
        <rFont val="Calibri"/>
        <family val="2"/>
        <scheme val="minor"/>
      </rPr>
      <t>: welche Bewirtschaftsungsart ist bei der Agrar-PV-Anlage geplant?</t>
    </r>
  </si>
  <si>
    <r>
      <t xml:space="preserve">Bei Doppelnutzung laut lit. </t>
    </r>
    <r>
      <rPr>
        <b/>
        <i/>
        <sz val="11"/>
        <rFont val="Calibri"/>
        <family val="2"/>
        <scheme val="minor"/>
      </rPr>
      <t>(g)</t>
    </r>
    <r>
      <rPr>
        <i/>
        <sz val="11"/>
        <rFont val="Calibri"/>
        <family val="2"/>
        <scheme val="minor"/>
      </rPr>
      <t>: wie groß ist die Gesamtfläche des Grundstücks/der Grundstücke (Hektar), auf welcher die PV-Anlage errichtet wird?</t>
    </r>
  </si>
  <si>
    <r>
      <t xml:space="preserve">Bei Doppelnutzung laut lit. </t>
    </r>
    <r>
      <rPr>
        <b/>
        <i/>
        <sz val="11"/>
        <rFont val="Calibri"/>
        <family val="2"/>
        <scheme val="minor"/>
      </rPr>
      <t>(g)</t>
    </r>
    <r>
      <rPr>
        <i/>
        <sz val="11"/>
        <rFont val="Calibri"/>
        <family val="2"/>
        <scheme val="minor"/>
      </rPr>
      <t>: wie hoch ist der Anteil (%) der landwirtschaftlich genutzten Fläche an der Gesamtfläche?</t>
    </r>
  </si>
  <si>
    <r>
      <t xml:space="preserve">Bei Doppelnutzung laut lit. </t>
    </r>
    <r>
      <rPr>
        <b/>
        <i/>
        <sz val="11"/>
        <rFont val="Calibri"/>
        <family val="2"/>
        <scheme val="minor"/>
      </rPr>
      <t>(f)</t>
    </r>
    <r>
      <rPr>
        <i/>
        <sz val="11"/>
        <rFont val="Calibri"/>
        <family val="2"/>
        <scheme val="minor"/>
      </rPr>
      <t>: auf welcher Infrastruktur ist die Errichtung der PV-Anlage geplant?</t>
    </r>
  </si>
  <si>
    <t>Falls relevant: Gutachten des Ortsbildsachverständigen bzw. der Grazer Altstadtsachverständigenkommission?</t>
  </si>
  <si>
    <t>(e) PV als Parkplatzüberdachung auf befestigten Betriebsflächen</t>
  </si>
  <si>
    <t>(d) PV auf befestigten Betriebsflächen</t>
  </si>
  <si>
    <t>(f) PV auf Lärmschutzwänden und –wällen sowie Staumauern</t>
  </si>
  <si>
    <t>(g) Agrar-PV</t>
  </si>
  <si>
    <t>(h) Floating-PV</t>
  </si>
  <si>
    <t>Sonstige (Privatperson, Gemeinde…)</t>
  </si>
  <si>
    <r>
      <rPr>
        <b/>
        <i/>
        <sz val="11"/>
        <color theme="1"/>
        <rFont val="Calibri"/>
        <family val="2"/>
        <scheme val="minor"/>
      </rPr>
      <t xml:space="preserve">Innovative und nachhaltige Umsetzung </t>
    </r>
    <r>
      <rPr>
        <i/>
        <sz val="8"/>
        <color theme="1"/>
        <rFont val="Calibri"/>
        <family val="2"/>
        <scheme val="minor"/>
      </rPr>
      <t>(Detaillierte Beschreibung im Innovationskonzept erforderlich)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- z.B.: Verwendung von ökologischen Baustoffen (z.B. Holz) für die Unterkonstruktion, Installation von bifazialen Modulen</t>
    </r>
    <r>
      <rPr>
        <sz val="11"/>
        <color theme="1"/>
        <rFont val="Calibri"/>
        <family val="2"/>
        <scheme val="minor"/>
      </rPr>
      <t>, etc.</t>
    </r>
  </si>
  <si>
    <t>Werden folgende Zuschläge beantragt?</t>
  </si>
  <si>
    <t>Kat</t>
  </si>
  <si>
    <t>Zuschlag "system"</t>
  </si>
  <si>
    <t>Zuschlag "inno"</t>
  </si>
  <si>
    <t>bei Floating-PV: schwimmende Konstruktion</t>
  </si>
  <si>
    <t>Fixe Unterkonstruktion</t>
  </si>
  <si>
    <t>Bewegliche Unterkonstuktion (z.B. Nachführung oder dgl.)</t>
  </si>
  <si>
    <t>ALLGEMEINE ANGABEN</t>
  </si>
  <si>
    <t>PROJEKTDATEN</t>
  </si>
  <si>
    <t>Umsetzungszeitraum</t>
  </si>
  <si>
    <t>Standort der beantragten Photovoltaik-Anlage</t>
  </si>
  <si>
    <t>Sämtliche zutreffende Felder sind PFLICHTFELDER!</t>
  </si>
  <si>
    <r>
      <t xml:space="preserve">Made in Europe Bonus: </t>
    </r>
    <r>
      <rPr>
        <sz val="11"/>
        <color theme="1"/>
        <rFont val="Calibri"/>
        <family val="2"/>
        <scheme val="minor"/>
      </rPr>
      <t>Stammen Wechselrichter, PV Module stammen nachweislich aus europäischer Wertschöpfung?</t>
    </r>
  </si>
  <si>
    <t>Leistungkriterium ohne made in europ</t>
  </si>
  <si>
    <t>investkriterium 30% brutto kosten (nicht vorsteuzerabzug)</t>
  </si>
  <si>
    <t>investkriterium 30% nettokosten (nicht vorsteuzerabzug)</t>
  </si>
  <si>
    <t>Zum Austesten</t>
  </si>
  <si>
    <t>Leistung inkl. made in europe - sofern gewählt</t>
  </si>
  <si>
    <t>Leistungskriterium (ohne Made in Europe)</t>
  </si>
  <si>
    <t>Leistungskriterium inkl. Made in Europe</t>
  </si>
  <si>
    <t>Achtung: nicht verändern - Berechnungsgrundlage!!</t>
  </si>
  <si>
    <t>Hinweis: NUR bei Kat. (d) und (e) -&gt; notwendig für Vorberechnung der voraussichtlichen Förderungshöhe</t>
  </si>
  <si>
    <t>Hinweis: Leistung ohne Einheit angeben; notwendig für Vorberechnung der voraussichtlichen Förderungshöhe; max. 1.000 kWp (!)</t>
  </si>
  <si>
    <t>Falls relevant: Nachweis zum für den Erhalt des Made in Europe Bonus?</t>
  </si>
  <si>
    <t>Excel-Vorlage_V1_25.08.2025</t>
  </si>
  <si>
    <t>gemäß Ausschreibung vom September 2025</t>
  </si>
  <si>
    <t>Name Förderungswerber/Förderungswerberin</t>
  </si>
  <si>
    <t>Liegt das Grundstück im Eigentum des Förderungswerbers/der Förderungswerberin?</t>
  </si>
  <si>
    <t>Wird das Grundstück von dem Förderungswerber/der Förderungswerberin gepachtet?</t>
  </si>
  <si>
    <t>Name des Eigentümers/der Eigentümerin des Grundstücks</t>
  </si>
  <si>
    <r>
      <t xml:space="preserve">Sonstige Angaben </t>
    </r>
    <r>
      <rPr>
        <sz val="8"/>
        <color theme="1"/>
        <rFont val="Calibri"/>
        <family val="2"/>
        <scheme val="minor"/>
      </rPr>
      <t>(z.B. bifaziale Module, Hocheffizienzmodule…)</t>
    </r>
  </si>
  <si>
    <t>Kosten der Aufständerung/Unterkonstruktion der PV-Anlage</t>
  </si>
  <si>
    <t>Installation/Montage</t>
  </si>
  <si>
    <r>
      <t xml:space="preserve">Angabe zur Höhe der für das Vorhaben </t>
    </r>
    <r>
      <rPr>
        <b/>
        <sz val="11"/>
        <rFont val="Calibri"/>
        <family val="2"/>
        <scheme val="minor"/>
      </rPr>
      <t>benötigten gesamten öffentlichen Investitionsförderung, unabhängig vom Förderungsgeber</t>
    </r>
    <r>
      <rPr>
        <sz val="11"/>
        <rFont val="Calibri"/>
        <family val="2"/>
        <scheme val="minor"/>
      </rPr>
      <t xml:space="preserve"> (in EUR):</t>
    </r>
  </si>
  <si>
    <t>Welche Förderungen für denselben Förderungsgegenstand durch andere Dienststellen des Landes Steiermark wurden bereits beantragt bzw. werden noch beantragt?</t>
  </si>
  <si>
    <t>Welche Bundesförderungen wurden für das gegenständliche Förderungsansuchen bereits beantragt bzw. werden noch beantragt?</t>
  </si>
  <si>
    <t>Wenn ja, Bezeichnung der Förderungsschiene bzw. Förderungsstelle:</t>
  </si>
  <si>
    <t>Förderungssatz &lt;= 100kWp</t>
  </si>
  <si>
    <t>Förderungssatz &gt; 100kWp</t>
  </si>
  <si>
    <t>Förderungsberechnung</t>
  </si>
  <si>
    <t>Name oder Bezeichnung des Verpächters/der Verpächterin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</si>
</sst>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€&quot;\ * #,##0.00_-;\-&quot;€&quot;\ * #,##0.00_-;_-&quot;€&quot;\ * &quot;-&quot;??_-;_-@_-"/>
    <numFmt numFmtId="164" formatCode="&quot;€&quot;\ #,##0.00"/>
    <numFmt numFmtId="165" formatCode="#,##0.00&quot; kWp&quot;"/>
    <numFmt numFmtId="166" formatCode="#,##0.00&quot; kWh/a&quot;"/>
    <numFmt numFmtId="167" formatCode="#,##0&quot; W&quot;"/>
    <numFmt numFmtId="168" formatCode="#,##0.00&quot; kW&quot;"/>
    <numFmt numFmtId="169" formatCode="###&quot; €/kWp&quot;"/>
  </numFmts>
  <fonts count="4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vertAlign val="superscript"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theme="6" tint="-0.249977111117893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trike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B4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9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204">
    <xf numFmtId="0" fontId="0" fillId="0" borderId="0" xfId="0"/>
    <xf numFmtId="0" fontId="2" fillId="0" borderId="0" xfId="0" applyFont="1"/>
    <xf numFmtId="164" fontId="5" fillId="3" borderId="5" xfId="0" applyNumberFormat="1" applyFont="1" applyFill="1" applyBorder="1" applyAlignment="1" applyProtection="1">
      <alignment horizontal="center" vertical="center"/>
      <protection locked="0"/>
    </xf>
    <xf numFmtId="14" fontId="0" fillId="3" borderId="5" xfId="0" applyNumberFormat="1" applyFill="1" applyBorder="1" applyAlignment="1" applyProtection="1">
      <alignment horizontal="center" vertical="center"/>
      <protection locked="0"/>
    </xf>
    <xf numFmtId="14" fontId="0" fillId="3" borderId="12" xfId="0" applyNumberFormat="1" applyFill="1" applyBorder="1" applyAlignment="1" applyProtection="1">
      <alignment horizontal="center" vertical="center"/>
      <protection locked="0"/>
    </xf>
    <xf numFmtId="44" fontId="0" fillId="3" borderId="5" xfId="2" applyFont="1" applyFill="1" applyBorder="1" applyAlignment="1" applyProtection="1">
      <alignment horizontal="center" vertical="top"/>
      <protection locked="0"/>
    </xf>
    <xf numFmtId="44" fontId="0" fillId="6" borderId="5" xfId="2" applyFont="1" applyFill="1" applyBorder="1" applyAlignment="1" applyProtection="1">
      <alignment horizontal="center" vertical="top"/>
    </xf>
    <xf numFmtId="44" fontId="13" fillId="7" borderId="5" xfId="2" applyFont="1" applyFill="1" applyBorder="1" applyAlignment="1" applyProtection="1">
      <alignment horizontal="center" vertical="center" wrapText="1"/>
    </xf>
    <xf numFmtId="44" fontId="0" fillId="6" borderId="26" xfId="2" applyFont="1" applyFill="1" applyBorder="1" applyAlignment="1" applyProtection="1">
      <alignment horizontal="center" vertical="top"/>
    </xf>
    <xf numFmtId="169" fontId="12" fillId="7" borderId="16" xfId="1" applyNumberFormat="1" applyFont="1" applyFill="1" applyBorder="1" applyAlignment="1" applyProtection="1">
      <alignment horizontal="center" vertical="top"/>
    </xf>
    <xf numFmtId="0" fontId="0" fillId="4" borderId="6" xfId="0" applyFill="1" applyBorder="1"/>
    <xf numFmtId="0" fontId="4" fillId="2" borderId="7" xfId="0" applyFont="1" applyFill="1" applyBorder="1" applyAlignment="1">
      <alignment horizontal="left" vertical="top"/>
    </xf>
    <xf numFmtId="0" fontId="0" fillId="2" borderId="7" xfId="0" applyFill="1" applyBorder="1"/>
    <xf numFmtId="0" fontId="0" fillId="2" borderId="8" xfId="0" applyFill="1" applyBorder="1"/>
    <xf numFmtId="0" fontId="15" fillId="0" borderId="0" xfId="0" applyFont="1"/>
    <xf numFmtId="0" fontId="5" fillId="0" borderId="0" xfId="0" applyFont="1"/>
    <xf numFmtId="0" fontId="0" fillId="4" borderId="9" xfId="0" applyFill="1" applyBorder="1"/>
    <xf numFmtId="0" fontId="6" fillId="2" borderId="0" xfId="0" applyFont="1" applyFill="1"/>
    <xf numFmtId="0" fontId="0" fillId="2" borderId="0" xfId="0" applyFill="1"/>
    <xf numFmtId="0" fontId="0" fillId="2" borderId="10" xfId="0" applyFill="1" applyBorder="1"/>
    <xf numFmtId="0" fontId="33" fillId="0" borderId="0" xfId="0" applyFont="1"/>
    <xf numFmtId="0" fontId="18" fillId="2" borderId="0" xfId="0" applyFont="1" applyFill="1"/>
    <xf numFmtId="0" fontId="18" fillId="2" borderId="10" xfId="0" applyFont="1" applyFill="1" applyBorder="1"/>
    <xf numFmtId="0" fontId="0" fillId="2" borderId="2" xfId="0" applyFill="1" applyBorder="1"/>
    <xf numFmtId="0" fontId="0" fillId="2" borderId="11" xfId="0" applyFill="1" applyBorder="1"/>
    <xf numFmtId="0" fontId="32" fillId="0" borderId="0" xfId="0" applyFont="1"/>
    <xf numFmtId="0" fontId="3" fillId="2" borderId="0" xfId="0" applyFont="1" applyFill="1"/>
    <xf numFmtId="0" fontId="0" fillId="2" borderId="0" xfId="0" applyFill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30" fillId="0" borderId="0" xfId="0" applyFont="1" applyAlignment="1">
      <alignment vertical="center"/>
    </xf>
    <xf numFmtId="0" fontId="23" fillId="2" borderId="0" xfId="0" applyFont="1" applyFill="1" applyAlignment="1">
      <alignment horizontal="left" vertical="center"/>
    </xf>
    <xf numFmtId="0" fontId="5" fillId="2" borderId="0" xfId="0" applyFont="1" applyFill="1"/>
    <xf numFmtId="0" fontId="9" fillId="2" borderId="0" xfId="0" applyFont="1" applyFill="1"/>
    <xf numFmtId="0" fontId="0" fillId="2" borderId="0" xfId="0" applyFill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24" fillId="2" borderId="0" xfId="0" applyFont="1" applyFill="1"/>
    <xf numFmtId="0" fontId="0" fillId="2" borderId="0" xfId="0" applyFill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14" fontId="0" fillId="2" borderId="0" xfId="0" applyNumberFormat="1" applyFill="1" applyAlignment="1">
      <alignment horizontal="center" vertical="top"/>
    </xf>
    <xf numFmtId="0" fontId="1" fillId="4" borderId="9" xfId="0" applyFont="1" applyFill="1" applyBorder="1"/>
    <xf numFmtId="0" fontId="34" fillId="0" borderId="0" xfId="0" applyFont="1"/>
    <xf numFmtId="0" fontId="0" fillId="2" borderId="0" xfId="0" applyFill="1" applyAlignment="1">
      <alignment horizontal="left"/>
    </xf>
    <xf numFmtId="0" fontId="5" fillId="2" borderId="0" xfId="0" applyFont="1" applyFill="1" applyAlignment="1">
      <alignment horizontal="left"/>
    </xf>
    <xf numFmtId="0" fontId="0" fillId="7" borderId="5" xfId="0" applyFill="1" applyBorder="1" applyAlignment="1">
      <alignment horizontal="center" vertical="center"/>
    </xf>
    <xf numFmtId="0" fontId="24" fillId="0" borderId="0" xfId="0" applyFont="1"/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5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top" wrapText="1"/>
    </xf>
    <xf numFmtId="0" fontId="8" fillId="0" borderId="0" xfId="0" applyFont="1" applyAlignment="1">
      <alignment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horizontal="left" vertical="top"/>
    </xf>
    <xf numFmtId="0" fontId="15" fillId="0" borderId="1" xfId="0" applyFont="1" applyBorder="1"/>
    <xf numFmtId="0" fontId="3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center"/>
    </xf>
    <xf numFmtId="0" fontId="21" fillId="5" borderId="2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4" fillId="4" borderId="9" xfId="0" applyFont="1" applyFill="1" applyBorder="1"/>
    <xf numFmtId="0" fontId="4" fillId="2" borderId="0" xfId="0" applyFont="1" applyFill="1"/>
    <xf numFmtId="0" fontId="15" fillId="2" borderId="0" xfId="0" applyFont="1" applyFill="1" applyAlignment="1">
      <alignment horizontal="center" vertical="top"/>
    </xf>
    <xf numFmtId="0" fontId="15" fillId="2" borderId="10" xfId="0" applyFont="1" applyFill="1" applyBorder="1" applyAlignment="1">
      <alignment horizontal="center" vertical="top"/>
    </xf>
    <xf numFmtId="0" fontId="18" fillId="0" borderId="0" xfId="0" applyFont="1"/>
    <xf numFmtId="0" fontId="20" fillId="0" borderId="0" xfId="0" applyFont="1"/>
    <xf numFmtId="0" fontId="7" fillId="0" borderId="0" xfId="0" applyFont="1"/>
    <xf numFmtId="0" fontId="4" fillId="0" borderId="0" xfId="0" applyFont="1"/>
    <xf numFmtId="0" fontId="0" fillId="0" borderId="0" xfId="0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2" fillId="4" borderId="9" xfId="0" applyFont="1" applyFill="1" applyBorder="1"/>
    <xf numFmtId="0" fontId="26" fillId="0" borderId="0" xfId="0" applyFont="1" applyAlignment="1">
      <alignment horizontal="left" vertical="center"/>
    </xf>
    <xf numFmtId="0" fontId="26" fillId="2" borderId="0" xfId="0" applyFont="1" applyFill="1"/>
    <xf numFmtId="0" fontId="17" fillId="2" borderId="0" xfId="0" applyFont="1" applyFill="1"/>
    <xf numFmtId="0" fontId="31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top"/>
    </xf>
    <xf numFmtId="0" fontId="31" fillId="2" borderId="10" xfId="0" applyFont="1" applyFill="1" applyBorder="1" applyAlignment="1">
      <alignment horizontal="center" vertical="top"/>
    </xf>
    <xf numFmtId="0" fontId="22" fillId="0" borderId="0" xfId="0" applyFont="1"/>
    <xf numFmtId="0" fontId="0" fillId="0" borderId="0" xfId="0" applyAlignment="1">
      <alignment vertical="center" wrapText="1"/>
    </xf>
    <xf numFmtId="0" fontId="5" fillId="4" borderId="9" xfId="0" applyFont="1" applyFill="1" applyBorder="1"/>
    <xf numFmtId="0" fontId="14" fillId="2" borderId="0" xfId="0" applyFont="1" applyFill="1" applyAlignment="1">
      <alignment horizontal="left"/>
    </xf>
    <xf numFmtId="0" fontId="24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37" fillId="0" borderId="0" xfId="0" applyFont="1"/>
    <xf numFmtId="0" fontId="35" fillId="2" borderId="0" xfId="0" applyFont="1" applyFill="1" applyAlignment="1">
      <alignment horizontal="center"/>
    </xf>
    <xf numFmtId="0" fontId="35" fillId="2" borderId="10" xfId="0" applyFont="1" applyFill="1" applyBorder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25" fillId="2" borderId="0" xfId="0" applyFont="1" applyFill="1" applyAlignment="1">
      <alignment horizontal="center" vertical="center"/>
    </xf>
    <xf numFmtId="0" fontId="5" fillId="4" borderId="0" xfId="0" applyFont="1" applyFill="1"/>
    <xf numFmtId="0" fontId="5" fillId="4" borderId="14" xfId="0" applyFont="1" applyFill="1" applyBorder="1"/>
    <xf numFmtId="0" fontId="5" fillId="2" borderId="15" xfId="0" applyFont="1" applyFill="1" applyBorder="1" applyAlignment="1">
      <alignment horizontal="left" vertical="center"/>
    </xf>
    <xf numFmtId="0" fontId="5" fillId="2" borderId="15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5" fillId="0" borderId="1" xfId="0" applyFont="1" applyBorder="1"/>
    <xf numFmtId="0" fontId="15" fillId="0" borderId="0" xfId="0" applyFont="1" applyAlignment="1">
      <alignment horizontal="center"/>
    </xf>
    <xf numFmtId="0" fontId="39" fillId="0" borderId="0" xfId="0" applyFont="1"/>
    <xf numFmtId="0" fontId="15" fillId="0" borderId="0" xfId="0" applyFont="1" applyAlignment="1">
      <alignment wrapText="1"/>
    </xf>
    <xf numFmtId="0" fontId="15" fillId="2" borderId="0" xfId="0" applyFont="1" applyFill="1"/>
    <xf numFmtId="0" fontId="5" fillId="2" borderId="0" xfId="0" applyFont="1" applyFill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6" fillId="0" borderId="17" xfId="0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0" fillId="2" borderId="0" xfId="0" applyFill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28" fillId="3" borderId="5" xfId="0" applyFont="1" applyFill="1" applyBorder="1" applyAlignment="1" applyProtection="1">
      <alignment horizontal="center" vertical="center"/>
      <protection locked="0"/>
    </xf>
    <xf numFmtId="0" fontId="28" fillId="3" borderId="1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top" wrapText="1"/>
    </xf>
    <xf numFmtId="168" fontId="0" fillId="3" borderId="3" xfId="0" applyNumberFormat="1" applyFill="1" applyBorder="1" applyAlignment="1" applyProtection="1">
      <alignment horizontal="center" vertical="center"/>
      <protection locked="0"/>
    </xf>
    <xf numFmtId="168" fontId="0" fillId="3" borderId="4" xfId="0" applyNumberFormat="1" applyFill="1" applyBorder="1" applyAlignment="1" applyProtection="1">
      <alignment horizontal="center" vertical="center"/>
      <protection locked="0"/>
    </xf>
    <xf numFmtId="168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3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>
      <alignment horizontal="center" vertical="top"/>
    </xf>
    <xf numFmtId="0" fontId="0" fillId="2" borderId="21" xfId="0" applyFill="1" applyBorder="1" applyAlignment="1">
      <alignment horizontal="center" vertical="top"/>
    </xf>
    <xf numFmtId="0" fontId="0" fillId="2" borderId="22" xfId="0" applyFill="1" applyBorder="1" applyAlignment="1">
      <alignment horizontal="center" vertical="top"/>
    </xf>
    <xf numFmtId="0" fontId="0" fillId="2" borderId="18" xfId="0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28" fillId="3" borderId="3" xfId="0" applyFont="1" applyFill="1" applyBorder="1" applyAlignment="1" applyProtection="1">
      <alignment horizontal="center" vertical="center"/>
      <protection locked="0"/>
    </xf>
    <xf numFmtId="0" fontId="28" fillId="3" borderId="4" xfId="0" applyFont="1" applyFill="1" applyBorder="1" applyAlignment="1" applyProtection="1">
      <alignment horizontal="center" vertical="center"/>
      <protection locked="0"/>
    </xf>
    <xf numFmtId="0" fontId="28" fillId="3" borderId="13" xfId="0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49" fontId="0" fillId="3" borderId="3" xfId="0" applyNumberForma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166" fontId="0" fillId="3" borderId="3" xfId="0" applyNumberFormat="1" applyFill="1" applyBorder="1" applyAlignment="1" applyProtection="1">
      <alignment horizontal="center" vertical="center"/>
      <protection locked="0"/>
    </xf>
    <xf numFmtId="166" fontId="0" fillId="3" borderId="4" xfId="0" applyNumberFormat="1" applyFill="1" applyBorder="1" applyAlignment="1" applyProtection="1">
      <alignment horizontal="center" vertical="center"/>
      <protection locked="0"/>
    </xf>
    <xf numFmtId="166" fontId="0" fillId="3" borderId="13" xfId="0" applyNumberFormat="1" applyFill="1" applyBorder="1" applyAlignment="1" applyProtection="1">
      <alignment horizontal="center" vertical="center"/>
      <protection locked="0"/>
    </xf>
    <xf numFmtId="167" fontId="0" fillId="3" borderId="3" xfId="0" applyNumberFormat="1" applyFill="1" applyBorder="1" applyAlignment="1" applyProtection="1">
      <alignment horizontal="center" vertical="center"/>
      <protection locked="0"/>
    </xf>
    <xf numFmtId="167" fontId="0" fillId="3" borderId="4" xfId="0" applyNumberFormat="1" applyFill="1" applyBorder="1" applyAlignment="1" applyProtection="1">
      <alignment horizontal="center" vertical="center"/>
      <protection locked="0"/>
    </xf>
    <xf numFmtId="167" fontId="0" fillId="3" borderId="13" xfId="0" applyNumberForma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top"/>
    </xf>
    <xf numFmtId="0" fontId="15" fillId="2" borderId="10" xfId="0" applyFont="1" applyFill="1" applyBorder="1" applyAlignment="1">
      <alignment horizontal="center" vertical="top"/>
    </xf>
    <xf numFmtId="0" fontId="22" fillId="3" borderId="5" xfId="0" applyFont="1" applyFill="1" applyBorder="1" applyAlignment="1" applyProtection="1">
      <alignment horizontal="center" vertical="center" wrapText="1"/>
      <protection locked="0"/>
    </xf>
    <xf numFmtId="0" fontId="34" fillId="2" borderId="1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4" fillId="2" borderId="1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top"/>
    </xf>
    <xf numFmtId="0" fontId="35" fillId="2" borderId="10" xfId="0" applyFont="1" applyFill="1" applyBorder="1" applyAlignment="1">
      <alignment horizontal="center" vertical="top"/>
    </xf>
    <xf numFmtId="44" fontId="5" fillId="3" borderId="5" xfId="2" applyFont="1" applyFill="1" applyBorder="1" applyAlignment="1" applyProtection="1">
      <alignment horizontal="center" vertical="center"/>
      <protection locked="0"/>
    </xf>
    <xf numFmtId="165" fontId="0" fillId="3" borderId="3" xfId="0" applyNumberFormat="1" applyFill="1" applyBorder="1" applyAlignment="1" applyProtection="1">
      <alignment horizontal="center" vertical="center"/>
      <protection locked="0"/>
    </xf>
    <xf numFmtId="165" fontId="0" fillId="3" borderId="4" xfId="0" applyNumberFormat="1" applyFill="1" applyBorder="1" applyAlignment="1" applyProtection="1">
      <alignment horizontal="center" vertical="center"/>
      <protection locked="0"/>
    </xf>
    <xf numFmtId="165" fontId="0" fillId="3" borderId="13" xfId="0" applyNumberFormat="1" applyFill="1" applyBorder="1" applyAlignment="1" applyProtection="1">
      <alignment horizontal="center" vertical="center"/>
      <protection locked="0"/>
    </xf>
    <xf numFmtId="0" fontId="29" fillId="3" borderId="5" xfId="0" applyFont="1" applyFill="1" applyBorder="1" applyAlignment="1" applyProtection="1">
      <alignment horizontal="center" vertical="center"/>
      <protection locked="0"/>
    </xf>
    <xf numFmtId="0" fontId="29" fillId="3" borderId="12" xfId="0" applyFont="1" applyFill="1" applyBorder="1" applyAlignment="1" applyProtection="1">
      <alignment horizontal="center" vertical="center"/>
      <protection locked="0"/>
    </xf>
    <xf numFmtId="49" fontId="0" fillId="3" borderId="5" xfId="0" applyNumberFormat="1" applyFill="1" applyBorder="1" applyAlignment="1" applyProtection="1">
      <alignment horizontal="center" vertical="top"/>
      <protection locked="0"/>
    </xf>
    <xf numFmtId="49" fontId="0" fillId="3" borderId="12" xfId="0" applyNumberFormat="1" applyFill="1" applyBorder="1" applyAlignment="1" applyProtection="1">
      <alignment horizontal="center" vertical="top"/>
      <protection locked="0"/>
    </xf>
    <xf numFmtId="49" fontId="0" fillId="3" borderId="5" xfId="0" applyNumberFormat="1" applyFill="1" applyBorder="1" applyAlignment="1" applyProtection="1">
      <alignment horizontal="center" vertical="center"/>
      <protection locked="0"/>
    </xf>
    <xf numFmtId="49" fontId="0" fillId="3" borderId="12" xfId="0" applyNumberFormat="1" applyFill="1" applyBorder="1" applyAlignment="1" applyProtection="1">
      <alignment horizontal="center" vertical="center"/>
      <protection locked="0"/>
    </xf>
    <xf numFmtId="49" fontId="0" fillId="3" borderId="3" xfId="0" applyNumberFormat="1" applyFill="1" applyBorder="1" applyAlignment="1" applyProtection="1">
      <alignment horizontal="center" vertical="center"/>
      <protection locked="0"/>
    </xf>
    <xf numFmtId="14" fontId="0" fillId="3" borderId="5" xfId="0" applyNumberFormat="1" applyFill="1" applyBorder="1" applyAlignment="1" applyProtection="1">
      <alignment horizontal="center" vertical="top"/>
      <protection locked="0"/>
    </xf>
    <xf numFmtId="0" fontId="0" fillId="3" borderId="5" xfId="0" applyFill="1" applyBorder="1" applyAlignment="1" applyProtection="1">
      <alignment horizontal="center" vertical="top"/>
      <protection locked="0"/>
    </xf>
    <xf numFmtId="0" fontId="0" fillId="3" borderId="12" xfId="0" applyFill="1" applyBorder="1" applyAlignment="1" applyProtection="1">
      <alignment horizontal="center" vertical="top"/>
      <protection locked="0"/>
    </xf>
    <xf numFmtId="0" fontId="0" fillId="2" borderId="0" xfId="0" applyFill="1" applyAlignment="1">
      <alignment horizontal="left" vertical="center" wrapText="1"/>
    </xf>
    <xf numFmtId="2" fontId="28" fillId="3" borderId="3" xfId="0" applyNumberFormat="1" applyFont="1" applyFill="1" applyBorder="1" applyAlignment="1" applyProtection="1">
      <alignment horizontal="center" vertical="center"/>
      <protection locked="0"/>
    </xf>
    <xf numFmtId="2" fontId="28" fillId="3" borderId="4" xfId="0" applyNumberFormat="1" applyFont="1" applyFill="1" applyBorder="1" applyAlignment="1" applyProtection="1">
      <alignment horizontal="center" vertical="center"/>
      <protection locked="0"/>
    </xf>
    <xf numFmtId="2" fontId="28" fillId="3" borderId="13" xfId="0" applyNumberFormat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>
      <alignment horizontal="left" wrapText="1" indent="1"/>
    </xf>
    <xf numFmtId="0" fontId="18" fillId="2" borderId="17" xfId="0" applyFont="1" applyFill="1" applyBorder="1" applyAlignment="1">
      <alignment horizontal="left" wrapText="1" indent="1"/>
    </xf>
    <xf numFmtId="0" fontId="3" fillId="2" borderId="0" xfId="0" applyFont="1" applyFill="1" applyAlignment="1">
      <alignment horizontal="left" vertical="center" wrapText="1"/>
    </xf>
    <xf numFmtId="0" fontId="20" fillId="0" borderId="23" xfId="0" applyFont="1" applyBorder="1" applyAlignment="1">
      <alignment wrapText="1"/>
    </xf>
    <xf numFmtId="0" fontId="18" fillId="0" borderId="23" xfId="0" applyFont="1" applyBorder="1" applyAlignment="1">
      <alignment wrapText="1"/>
    </xf>
    <xf numFmtId="0" fontId="18" fillId="0" borderId="24" xfId="0" applyFont="1" applyBorder="1" applyAlignment="1">
      <alignment wrapText="1"/>
    </xf>
    <xf numFmtId="0" fontId="18" fillId="0" borderId="0" xfId="0" applyFont="1" applyAlignment="1">
      <alignment horizontal="left" wrapText="1" indent="1"/>
    </xf>
    <xf numFmtId="0" fontId="18" fillId="0" borderId="17" xfId="0" applyFont="1" applyBorder="1" applyAlignment="1">
      <alignment horizontal="left" wrapText="1" indent="1"/>
    </xf>
    <xf numFmtId="0" fontId="18" fillId="2" borderId="0" xfId="0" applyFont="1" applyFill="1" applyAlignment="1">
      <alignment horizontal="left" vertical="top" wrapText="1" indent="1"/>
    </xf>
    <xf numFmtId="0" fontId="18" fillId="2" borderId="17" xfId="0" applyFont="1" applyFill="1" applyBorder="1" applyAlignment="1">
      <alignment horizontal="left" vertical="top" wrapText="1" indent="1"/>
    </xf>
    <xf numFmtId="165" fontId="28" fillId="3" borderId="3" xfId="0" applyNumberFormat="1" applyFont="1" applyFill="1" applyBorder="1" applyAlignment="1" applyProtection="1">
      <alignment horizontal="center" vertical="center"/>
      <protection locked="0"/>
    </xf>
    <xf numFmtId="165" fontId="28" fillId="3" borderId="4" xfId="0" applyNumberFormat="1" applyFont="1" applyFill="1" applyBorder="1" applyAlignment="1" applyProtection="1">
      <alignment horizontal="center" vertical="center"/>
      <protection locked="0"/>
    </xf>
    <xf numFmtId="165" fontId="28" fillId="3" borderId="13" xfId="0" applyNumberFormat="1" applyFont="1" applyFill="1" applyBorder="1" applyAlignment="1" applyProtection="1">
      <alignment horizontal="center" vertical="center"/>
      <protection locked="0"/>
    </xf>
    <xf numFmtId="9" fontId="28" fillId="3" borderId="3" xfId="1" applyFont="1" applyFill="1" applyBorder="1" applyAlignment="1" applyProtection="1">
      <alignment horizontal="center" vertical="center"/>
      <protection locked="0"/>
    </xf>
    <xf numFmtId="9" fontId="28" fillId="3" borderId="4" xfId="1" applyFont="1" applyFill="1" applyBorder="1" applyAlignment="1" applyProtection="1">
      <alignment horizontal="center" vertical="center"/>
      <protection locked="0"/>
    </xf>
    <xf numFmtId="9" fontId="28" fillId="3" borderId="13" xfId="1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>
      <alignment horizontal="left" vertical="center" wrapText="1"/>
    </xf>
    <xf numFmtId="0" fontId="41" fillId="0" borderId="0" xfId="0" applyFont="1"/>
    <xf numFmtId="164" fontId="43" fillId="0" borderId="0" xfId="0" applyNumberFormat="1" applyFont="1"/>
    <xf numFmtId="0" fontId="15" fillId="0" borderId="0" xfId="0" applyFont="1" applyAlignment="1">
      <alignment vertical="top"/>
    </xf>
    <xf numFmtId="0" fontId="15" fillId="0" borderId="0" xfId="0" applyFont="1" applyAlignment="1">
      <alignment vertical="center" wrapText="1"/>
    </xf>
    <xf numFmtId="0" fontId="31" fillId="0" borderId="0" xfId="0" applyFont="1"/>
    <xf numFmtId="0" fontId="40" fillId="0" borderId="0" xfId="0" applyFont="1" applyAlignment="1">
      <alignment vertical="center" wrapText="1"/>
    </xf>
    <xf numFmtId="9" fontId="15" fillId="0" borderId="0" xfId="0" applyNumberFormat="1" applyFont="1"/>
    <xf numFmtId="9" fontId="40" fillId="0" borderId="0" xfId="0" applyNumberFormat="1" applyFont="1" applyBorder="1" applyAlignment="1">
      <alignment horizontal="left"/>
    </xf>
    <xf numFmtId="9" fontId="40" fillId="0" borderId="0" xfId="0" applyNumberFormat="1" applyFont="1" applyBorder="1" applyAlignment="1">
      <alignment horizontal="left" vertical="center"/>
    </xf>
    <xf numFmtId="0" fontId="40" fillId="0" borderId="0" xfId="0" applyFont="1" applyBorder="1"/>
    <xf numFmtId="0" fontId="42" fillId="0" borderId="0" xfId="0" applyFont="1" applyBorder="1"/>
    <xf numFmtId="0" fontId="43" fillId="0" borderId="0" xfId="0" applyFont="1" applyBorder="1"/>
    <xf numFmtId="0" fontId="39" fillId="0" borderId="0" xfId="0" applyFont="1" applyBorder="1"/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/>
    <xf numFmtId="164" fontId="43" fillId="0" borderId="0" xfId="0" applyNumberFormat="1" applyFont="1" applyBorder="1"/>
    <xf numFmtId="164" fontId="15" fillId="0" borderId="0" xfId="0" applyNumberFormat="1" applyFont="1" applyBorder="1"/>
  </cellXfs>
  <cellStyles count="3">
    <cellStyle name="Prozent" xfId="1" builtinId="5"/>
    <cellStyle name="Standard" xfId="0" builtinId="0"/>
    <cellStyle name="Währung" xfId="2" builtinId="4"/>
  </cellStyles>
  <dxfs count="13">
    <dxf>
      <font>
        <color theme="9" tint="0.79998168889431442"/>
      </font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</dxf>
    <dxf>
      <font>
        <strike val="0"/>
        <color theme="0"/>
      </font>
      <fill>
        <patternFill>
          <bgColor theme="0"/>
        </patternFill>
      </fill>
    </dxf>
    <dxf>
      <font>
        <color theme="0" tint="-0.34998626667073579"/>
      </font>
      <fill>
        <patternFill patternType="lightUp">
          <fgColor theme="0" tint="-0.24994659260841701"/>
          <bgColor theme="0"/>
        </patternFill>
      </fill>
    </dxf>
    <dxf>
      <font>
        <color theme="0" tint="-0.34998626667073579"/>
      </font>
      <fill>
        <patternFill patternType="lightUp">
          <fgColor theme="0" tint="-0.24994659260841701"/>
          <bgColor theme="0"/>
        </patternFill>
      </fill>
    </dxf>
    <dxf>
      <font>
        <color theme="0" tint="-0.34998626667073579"/>
      </font>
      <fill>
        <patternFill patternType="lightUp">
          <fgColor theme="0" tint="-0.24994659260841701"/>
          <bgColor theme="0"/>
        </patternFill>
      </fill>
    </dxf>
    <dxf>
      <font>
        <color theme="0" tint="-0.34998626667073579"/>
      </font>
      <fill>
        <patternFill patternType="lightUp">
          <fgColor theme="0" tint="-0.24994659260841701"/>
          <bgColor theme="0"/>
        </patternFill>
      </fill>
    </dxf>
    <dxf>
      <font>
        <color theme="0" tint="-0.34998626667073579"/>
      </font>
      <fill>
        <patternFill patternType="lightUp">
          <fgColor theme="0" tint="-0.24994659260841701"/>
          <bgColor theme="0"/>
        </patternFill>
      </fill>
    </dxf>
    <dxf>
      <font>
        <color theme="0" tint="-0.34998626667073579"/>
      </font>
      <fill>
        <patternFill patternType="lightUp">
          <fgColor theme="0" tint="-0.24994659260841701"/>
          <bgColor theme="0"/>
        </patternFill>
      </fill>
    </dxf>
    <dxf>
      <font>
        <color theme="0" tint="-0.34998626667073579"/>
      </font>
      <fill>
        <patternFill patternType="lightUp">
          <fgColor theme="0" tint="-0.24994659260841701"/>
          <bgColor theme="0"/>
        </patternFill>
      </fill>
    </dxf>
    <dxf>
      <font>
        <color theme="0" tint="-0.34998626667073579"/>
      </font>
      <fill>
        <patternFill patternType="lightUp">
          <fgColor theme="0" tint="-0.24994659260841701"/>
          <bgColor theme="0"/>
        </patternFill>
      </fill>
    </dxf>
    <dxf>
      <font>
        <color theme="0" tint="-0.34998626667073579"/>
      </font>
      <fill>
        <patternFill patternType="lightUp">
          <fgColor theme="0" tint="-0.24994659260841701"/>
          <bgColor theme="0"/>
        </patternFill>
      </fill>
    </dxf>
  </dxfs>
  <tableStyles count="0" defaultTableStyle="TableStyleMedium2" defaultPivotStyle="PivotStyleLight16"/>
  <colors>
    <mruColors>
      <color rgb="FF007B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1737454</xdr:colOff>
      <xdr:row>1</xdr:row>
      <xdr:rowOff>233874</xdr:rowOff>
    </xdr:from>
    <xdr:to>
      <xdr:col>8</xdr:col>
      <xdr:colOff>0</xdr:colOff>
      <xdr:row>4</xdr:row>
      <xdr:rowOff>68222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269983" y="682109"/>
          <a:ext cx="4196848" cy="1145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de-AT" sz="1100"/>
            <a:t>Fachabteilung</a:t>
          </a:r>
          <a:r>
            <a:rPr lang="de-AT" sz="1100" baseline="0"/>
            <a:t> Energie und Wohnbau</a:t>
          </a:r>
        </a:p>
        <a:p>
          <a:pPr algn="r"/>
          <a:r>
            <a:rPr lang="de-AT" sz="1100"/>
            <a:t>Referat Energietechnik und Umweltförderungen</a:t>
          </a:r>
        </a:p>
        <a:p>
          <a:pPr algn="r"/>
          <a:r>
            <a:rPr lang="de-AT" sz="1100"/>
            <a:t>Landhausgasse 7, 8010 Graz</a:t>
          </a:r>
        </a:p>
        <a:p>
          <a:pPr algn="r"/>
          <a:r>
            <a:rPr lang="de-AT" sz="1100"/>
            <a:t>Tel: 0316/877 3955</a:t>
          </a:r>
        </a:p>
      </xdr:txBody>
    </xdr:sp>
    <xdr:clientData/>
  </xdr:twoCellAnchor>
  <xdr:twoCellAnchor editAs="oneCell">
    <xdr:from>
      <xdr:col>6</xdr:col>
      <xdr:colOff>555683</xdr:colOff>
      <xdr:row>0</xdr:row>
      <xdr:rowOff>129860</xdr:rowOff>
    </xdr:from>
    <xdr:to>
      <xdr:col>7</xdr:col>
      <xdr:colOff>822401</xdr:colOff>
      <xdr:row>1</xdr:row>
      <xdr:rowOff>212126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5583" y="129860"/>
          <a:ext cx="1333518" cy="529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ur-lex.europa.eu/legal-content/DE/TXT/PDF/?uri=uriserv:OJ.L_.2003.124.01.0036.01.D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99"/>
  <sheetViews>
    <sheetView showGridLines="0" tabSelected="1" zoomScaleNormal="100" workbookViewId="0">
      <selection activeCell="E65" sqref="E65:H65"/>
    </sheetView>
  </sheetViews>
  <sheetFormatPr baseColWidth="10" defaultColWidth="11.42578125" defaultRowHeight="15" x14ac:dyDescent="0.25"/>
  <cols>
    <col min="1" max="1" width="3.85546875" customWidth="1"/>
    <col min="2" max="2" width="15.85546875" style="18" customWidth="1"/>
    <col min="3" max="3" width="18.28515625" style="18" customWidth="1"/>
    <col min="4" max="4" width="44.42578125" style="18" customWidth="1"/>
    <col min="5" max="5" width="15.7109375" style="18" customWidth="1"/>
    <col min="6" max="7" width="15.5703125" style="18" customWidth="1"/>
    <col min="8" max="8" width="17.140625" style="18" customWidth="1"/>
    <col min="9" max="9" width="4.7109375" style="99" customWidth="1"/>
    <col min="10" max="10" width="59.5703125" style="14" customWidth="1"/>
    <col min="11" max="11" width="14.42578125" style="14" customWidth="1"/>
    <col min="12" max="12" width="27.7109375" style="14" customWidth="1"/>
    <col min="13" max="13" width="53" style="14" customWidth="1"/>
    <col min="14" max="14" width="23.42578125" style="14" customWidth="1"/>
    <col min="15" max="15" width="17.28515625" style="14" customWidth="1"/>
    <col min="16" max="16" width="14.7109375" style="14" customWidth="1"/>
    <col min="17" max="17" width="6" style="14" customWidth="1"/>
    <col min="18" max="18" width="36.85546875" style="14" customWidth="1"/>
    <col min="19" max="19" width="12.140625" style="14" customWidth="1"/>
    <col min="20" max="20" width="11.42578125" style="14" customWidth="1"/>
    <col min="21" max="21" width="45.140625" style="14" customWidth="1"/>
    <col min="22" max="22" width="11.42578125" style="14"/>
  </cols>
  <sheetData>
    <row r="1" spans="1:29" ht="35.450000000000003" customHeight="1" x14ac:dyDescent="0.25">
      <c r="A1" s="10"/>
      <c r="B1" s="11" t="s">
        <v>164</v>
      </c>
      <c r="C1" s="12"/>
      <c r="D1" s="12"/>
      <c r="E1" s="12"/>
      <c r="F1" s="12"/>
      <c r="G1" s="12"/>
      <c r="H1" s="13"/>
      <c r="I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</row>
    <row r="2" spans="1:29" ht="49.7" customHeight="1" x14ac:dyDescent="0.4">
      <c r="A2" s="16"/>
      <c r="B2" s="17" t="s">
        <v>14</v>
      </c>
      <c r="H2" s="19"/>
      <c r="I2" s="14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39.6" customHeight="1" x14ac:dyDescent="0.25">
      <c r="A3" s="16"/>
      <c r="B3" s="172" t="s">
        <v>24</v>
      </c>
      <c r="C3" s="172"/>
      <c r="D3" s="172"/>
      <c r="E3" s="172"/>
      <c r="F3" s="172"/>
      <c r="H3" s="19"/>
      <c r="I3" s="14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29" x14ac:dyDescent="0.25">
      <c r="A4" s="16"/>
      <c r="B4" s="15" t="s">
        <v>165</v>
      </c>
      <c r="C4"/>
      <c r="D4"/>
      <c r="E4"/>
      <c r="F4"/>
      <c r="H4" s="19"/>
      <c r="I4" s="14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x14ac:dyDescent="0.25">
      <c r="A5" s="16"/>
      <c r="H5" s="19"/>
      <c r="I5" s="14"/>
      <c r="J5" s="20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spans="1:29" ht="14.45" customHeight="1" x14ac:dyDescent="0.25">
      <c r="A6" s="16"/>
      <c r="B6" s="21" t="s">
        <v>89</v>
      </c>
      <c r="C6" s="21"/>
      <c r="D6" s="21"/>
      <c r="E6" s="21"/>
      <c r="F6" s="21"/>
      <c r="G6" s="21"/>
      <c r="H6" s="22"/>
      <c r="I6" s="14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14.45" customHeight="1" x14ac:dyDescent="0.25">
      <c r="A7" s="16"/>
      <c r="B7" s="173" t="s">
        <v>151</v>
      </c>
      <c r="C7" s="174"/>
      <c r="D7" s="174"/>
      <c r="E7" s="174"/>
      <c r="F7" s="174"/>
      <c r="G7" s="174"/>
      <c r="H7" s="175"/>
      <c r="I7" s="14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29" ht="21" x14ac:dyDescent="0.35">
      <c r="A8" s="16"/>
      <c r="B8" s="23"/>
      <c r="C8" s="23"/>
      <c r="D8" s="23"/>
      <c r="E8" s="23"/>
      <c r="F8" s="23"/>
      <c r="G8" s="23"/>
      <c r="H8" s="24"/>
      <c r="I8" s="25"/>
      <c r="J8" s="20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</row>
    <row r="9" spans="1:29" ht="21" customHeight="1" x14ac:dyDescent="0.35">
      <c r="A9" s="16"/>
      <c r="B9" s="26" t="s">
        <v>147</v>
      </c>
      <c r="E9" s="27"/>
      <c r="F9" s="27"/>
      <c r="G9" s="27"/>
      <c r="H9" s="28"/>
      <c r="I9" s="2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29" ht="15.75" customHeight="1" x14ac:dyDescent="0.35">
      <c r="A10" s="16"/>
      <c r="B10" s="18" t="s">
        <v>166</v>
      </c>
      <c r="E10" s="164"/>
      <c r="F10" s="164"/>
      <c r="G10" s="164"/>
      <c r="H10" s="165"/>
      <c r="I10" s="25"/>
      <c r="J10" s="20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29" ht="15.75" customHeight="1" x14ac:dyDescent="0.25">
      <c r="A11" s="16"/>
      <c r="B11" s="18" t="s">
        <v>70</v>
      </c>
      <c r="E11" s="164"/>
      <c r="F11" s="164"/>
      <c r="G11" s="164"/>
      <c r="H11" s="165"/>
      <c r="I11" s="29" t="s">
        <v>78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ht="15.75" customHeight="1" x14ac:dyDescent="0.25">
      <c r="A12" s="16"/>
      <c r="B12" s="30" t="s">
        <v>91</v>
      </c>
      <c r="C12" s="31"/>
      <c r="D12" s="31"/>
      <c r="E12" s="141"/>
      <c r="F12" s="142"/>
      <c r="G12" s="142"/>
      <c r="H12" s="143"/>
      <c r="I12" s="29" t="s">
        <v>78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29" ht="15.75" customHeight="1" x14ac:dyDescent="0.35">
      <c r="A13" s="16"/>
      <c r="B13" s="32"/>
      <c r="E13" s="33"/>
      <c r="F13" s="33"/>
      <c r="G13" s="33"/>
      <c r="H13" s="34"/>
      <c r="I13" s="2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29" ht="17.25" customHeight="1" x14ac:dyDescent="0.35">
      <c r="A14" s="16"/>
      <c r="B14" s="35" t="s">
        <v>11</v>
      </c>
      <c r="E14" s="33"/>
      <c r="F14" s="33"/>
      <c r="G14" s="33"/>
      <c r="H14" s="34"/>
      <c r="I14" s="25"/>
      <c r="J14" s="20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29" ht="15.75" customHeight="1" x14ac:dyDescent="0.35">
      <c r="A15" s="16"/>
      <c r="B15" s="31" t="s">
        <v>107</v>
      </c>
      <c r="E15" s="164"/>
      <c r="F15" s="164"/>
      <c r="G15" s="164"/>
      <c r="H15" s="165"/>
      <c r="I15" s="2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pans="1:29" ht="15.75" customHeight="1" x14ac:dyDescent="0.35">
      <c r="A16" s="16"/>
      <c r="B16" s="31" t="s">
        <v>108</v>
      </c>
      <c r="E16" s="164"/>
      <c r="F16" s="164"/>
      <c r="G16" s="164"/>
      <c r="H16" s="165"/>
      <c r="I16" s="2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pans="1:29" ht="15.75" customHeight="1" x14ac:dyDescent="0.35">
      <c r="A17" s="16"/>
      <c r="B17" s="31" t="s">
        <v>109</v>
      </c>
      <c r="E17" s="164"/>
      <c r="F17" s="164"/>
      <c r="G17" s="164"/>
      <c r="H17" s="165"/>
      <c r="I17" s="2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 ht="15.75" customHeight="1" x14ac:dyDescent="0.35">
      <c r="A18" s="16"/>
      <c r="B18" s="31" t="s">
        <v>110</v>
      </c>
      <c r="E18" s="158"/>
      <c r="F18" s="158"/>
      <c r="G18" s="158"/>
      <c r="H18" s="159"/>
      <c r="I18" s="2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</row>
    <row r="19" spans="1:29" ht="15.75" customHeight="1" x14ac:dyDescent="0.35">
      <c r="A19" s="16"/>
      <c r="B19" s="31" t="s">
        <v>60</v>
      </c>
      <c r="E19" s="158"/>
      <c r="F19" s="158"/>
      <c r="G19" s="158"/>
      <c r="H19" s="159"/>
      <c r="I19" s="2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</row>
    <row r="20" spans="1:29" ht="15.75" customHeight="1" x14ac:dyDescent="0.35">
      <c r="A20" s="16"/>
      <c r="B20" s="32" t="s">
        <v>61</v>
      </c>
      <c r="E20" s="33"/>
      <c r="F20" s="33"/>
      <c r="G20" s="33"/>
      <c r="H20" s="34"/>
      <c r="I20" s="2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 ht="15.75" customHeight="1" x14ac:dyDescent="0.35">
      <c r="A21" s="16"/>
      <c r="B21" s="32"/>
      <c r="E21" s="33"/>
      <c r="F21" s="33"/>
      <c r="G21" s="33"/>
      <c r="H21" s="34"/>
      <c r="I21" s="2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</row>
    <row r="22" spans="1:29" ht="15.75" customHeight="1" x14ac:dyDescent="0.35">
      <c r="A22" s="16"/>
      <c r="B22" s="26" t="s">
        <v>148</v>
      </c>
      <c r="E22" s="33"/>
      <c r="F22" s="33"/>
      <c r="G22" s="33"/>
      <c r="H22" s="34"/>
      <c r="I22" s="2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</row>
    <row r="23" spans="1:29" ht="15.75" customHeight="1" x14ac:dyDescent="0.25">
      <c r="A23" s="16"/>
      <c r="B23" s="18" t="s">
        <v>113</v>
      </c>
      <c r="E23" s="158"/>
      <c r="F23" s="158"/>
      <c r="G23" s="158"/>
      <c r="H23" s="159"/>
      <c r="I23" s="14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</row>
    <row r="24" spans="1:29" ht="15.6" customHeight="1" x14ac:dyDescent="0.25">
      <c r="A24" s="16"/>
      <c r="E24" s="36"/>
      <c r="F24" s="36"/>
      <c r="G24" s="36"/>
      <c r="H24" s="37"/>
      <c r="I24" s="14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</row>
    <row r="25" spans="1:29" ht="18.75" x14ac:dyDescent="0.3">
      <c r="A25" s="16"/>
      <c r="B25" s="35" t="s">
        <v>149</v>
      </c>
      <c r="E25" s="33"/>
      <c r="F25" s="33"/>
      <c r="G25" s="33"/>
      <c r="H25" s="34"/>
      <c r="I25" s="14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</row>
    <row r="26" spans="1:29" ht="15.75" customHeight="1" x14ac:dyDescent="0.25">
      <c r="A26" s="16"/>
      <c r="B26" s="31" t="s">
        <v>15</v>
      </c>
      <c r="E26" s="163"/>
      <c r="F26" s="164"/>
      <c r="G26" s="164"/>
      <c r="H26" s="165"/>
      <c r="I26" s="14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</row>
    <row r="27" spans="1:29" ht="15.75" customHeight="1" x14ac:dyDescent="0.25">
      <c r="A27" s="16"/>
      <c r="B27" s="31" t="s">
        <v>16</v>
      </c>
      <c r="E27" s="163"/>
      <c r="F27" s="164"/>
      <c r="G27" s="164"/>
      <c r="H27" s="165"/>
      <c r="I27" s="14" t="str">
        <f>IF(E27&lt;E26,"Achtung - unplausible Angabe für Projektende","")</f>
        <v/>
      </c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</row>
    <row r="28" spans="1:29" ht="15.75" customHeight="1" x14ac:dyDescent="0.25">
      <c r="A28" s="16"/>
      <c r="B28" s="31"/>
      <c r="E28" s="38"/>
      <c r="F28" s="33"/>
      <c r="G28" s="33"/>
      <c r="H28" s="34"/>
      <c r="I28" s="14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</row>
    <row r="29" spans="1:29" ht="18.75" x14ac:dyDescent="0.3">
      <c r="A29" s="16"/>
      <c r="B29" s="26" t="s">
        <v>150</v>
      </c>
      <c r="E29" s="33"/>
      <c r="F29" s="33"/>
      <c r="G29" s="33"/>
      <c r="H29" s="34"/>
      <c r="I29" s="14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29" ht="15.75" customHeight="1" x14ac:dyDescent="0.25">
      <c r="A30" s="39"/>
      <c r="B30" s="166" t="s">
        <v>67</v>
      </c>
      <c r="C30" s="166"/>
      <c r="D30" s="166"/>
      <c r="E30" s="160"/>
      <c r="F30" s="160"/>
      <c r="G30" s="160"/>
      <c r="H30" s="161"/>
      <c r="I30" s="40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</row>
    <row r="31" spans="1:29" ht="15.75" customHeight="1" x14ac:dyDescent="0.25">
      <c r="A31" s="16"/>
      <c r="B31" s="41" t="s">
        <v>114</v>
      </c>
      <c r="E31" s="160"/>
      <c r="F31" s="160"/>
      <c r="G31" s="160"/>
      <c r="H31" s="161"/>
      <c r="I31" s="40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</row>
    <row r="32" spans="1:29" ht="15.95" customHeight="1" x14ac:dyDescent="0.25">
      <c r="A32" s="16"/>
      <c r="B32" s="41" t="s">
        <v>0</v>
      </c>
      <c r="E32" s="160"/>
      <c r="F32" s="160"/>
      <c r="G32" s="160"/>
      <c r="H32" s="161"/>
      <c r="I32" s="40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</row>
    <row r="33" spans="1:29" ht="15.95" customHeight="1" x14ac:dyDescent="0.25">
      <c r="A33" s="16"/>
      <c r="B33" s="41" t="s">
        <v>69</v>
      </c>
      <c r="E33" s="162"/>
      <c r="F33" s="133"/>
      <c r="G33" s="133"/>
      <c r="H33" s="134"/>
      <c r="I33" s="40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  <row r="34" spans="1:29" ht="15.95" customHeight="1" x14ac:dyDescent="0.25">
      <c r="A34" s="16"/>
      <c r="B34" s="41" t="s">
        <v>47</v>
      </c>
      <c r="E34" s="160"/>
      <c r="F34" s="160"/>
      <c r="G34" s="160"/>
      <c r="H34" s="161"/>
      <c r="I34" s="40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pans="1:29" ht="15.95" customHeight="1" x14ac:dyDescent="0.25">
      <c r="A35" s="16"/>
      <c r="B35" s="42" t="s">
        <v>167</v>
      </c>
      <c r="E35" s="162"/>
      <c r="F35" s="133"/>
      <c r="G35" s="133"/>
      <c r="H35" s="134"/>
      <c r="I35" s="40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</row>
    <row r="36" spans="1:29" ht="15.95" customHeight="1" x14ac:dyDescent="0.25">
      <c r="A36" s="39"/>
      <c r="B36" s="41" t="s">
        <v>169</v>
      </c>
      <c r="E36" s="160"/>
      <c r="F36" s="160"/>
      <c r="G36" s="160"/>
      <c r="H36" s="161"/>
      <c r="I36" s="40" t="str">
        <f>IF(E35="NEIN (bitte Beschreibung im Innovationskonzept)","Hinweis - Bitte ausfüllen!","")</f>
        <v/>
      </c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</row>
    <row r="37" spans="1:29" ht="15.95" customHeight="1" x14ac:dyDescent="0.25">
      <c r="A37" s="39"/>
      <c r="B37" s="42" t="s">
        <v>168</v>
      </c>
      <c r="E37" s="160"/>
      <c r="F37" s="160"/>
      <c r="G37" s="160"/>
      <c r="H37" s="161"/>
      <c r="I37" s="40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</row>
    <row r="38" spans="1:29" ht="15.95" customHeight="1" x14ac:dyDescent="0.25">
      <c r="A38" s="39"/>
      <c r="B38" s="42" t="s">
        <v>180</v>
      </c>
      <c r="E38" s="160"/>
      <c r="F38" s="160"/>
      <c r="G38" s="160"/>
      <c r="H38" s="161"/>
      <c r="I38" s="40" t="str">
        <f>IF(E37="ja (bitte Beschreibung im Innovationskonzept)","Bitte ausfüllen!","")</f>
        <v/>
      </c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</row>
    <row r="39" spans="1:29" ht="15.95" customHeight="1" x14ac:dyDescent="0.25">
      <c r="A39" s="39"/>
      <c r="B39" s="42" t="s">
        <v>68</v>
      </c>
      <c r="E39" s="43" t="s">
        <v>86</v>
      </c>
      <c r="F39" s="3"/>
      <c r="G39" s="43" t="s">
        <v>87</v>
      </c>
      <c r="H39" s="4"/>
      <c r="I39" s="40" t="str">
        <f>IF(E37="ja (bitte Beschreibung im Innovationskonzept)","Bitte ausfüllen!","")</f>
        <v/>
      </c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</row>
    <row r="40" spans="1:29" ht="15.95" customHeight="1" x14ac:dyDescent="0.25">
      <c r="A40" s="39"/>
      <c r="E40" s="33"/>
      <c r="F40" s="33"/>
      <c r="G40" s="33"/>
      <c r="H40" s="34"/>
      <c r="I40" s="14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</row>
    <row r="41" spans="1:29" ht="18.75" x14ac:dyDescent="0.3">
      <c r="A41" s="16"/>
      <c r="B41" s="44" t="s">
        <v>46</v>
      </c>
      <c r="E41" s="45"/>
      <c r="F41" s="45"/>
      <c r="G41" s="45"/>
      <c r="H41" s="46"/>
      <c r="I41" s="14"/>
      <c r="J41" s="14" t="str">
        <f>IF(E42=D139,"(a)",IF(E42=D140,"(b)",IF(E42=D141,"(c)",IF(E42=D142,"(d)",IF(E42=D144,"(e)",IF(E42=D145,"(f)",IF(E42=D146,"(g)","")))))))</f>
        <v/>
      </c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</row>
    <row r="42" spans="1:29" x14ac:dyDescent="0.25">
      <c r="A42" s="16"/>
      <c r="B42" s="31" t="s">
        <v>54</v>
      </c>
      <c r="E42" s="156"/>
      <c r="F42" s="156"/>
      <c r="G42" s="156"/>
      <c r="H42" s="157"/>
      <c r="I42" s="29" t="s">
        <v>78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</row>
    <row r="43" spans="1:29" ht="30" customHeight="1" x14ac:dyDescent="0.25">
      <c r="A43" s="16"/>
      <c r="B43" s="170" t="s">
        <v>105</v>
      </c>
      <c r="C43" s="170"/>
      <c r="D43" s="171"/>
      <c r="E43" s="126"/>
      <c r="F43" s="127"/>
      <c r="G43" s="127"/>
      <c r="H43" s="128"/>
      <c r="I43" s="40" t="str">
        <f>IF(OR(E42="(a) Bauwerksintegrierte PV (BIPV)",E42="(b) PV mit farbigen Modulen (Ortsbild- und Landschaftsschutz, Altstadtschutzzone Graz)",E42="(c) Anlagen mit Hybridkollektoren (PVT)"),"Hinweis - Bitte ausfüllen!","")</f>
        <v/>
      </c>
      <c r="T43" s="15"/>
      <c r="U43" s="15"/>
      <c r="V43" s="15"/>
      <c r="W43" s="15"/>
      <c r="X43" s="15"/>
      <c r="Y43" s="15"/>
      <c r="Z43" s="15"/>
      <c r="AA43" s="15"/>
      <c r="AB43" s="15"/>
      <c r="AC43" s="15"/>
    </row>
    <row r="44" spans="1:29" ht="30" customHeight="1" x14ac:dyDescent="0.25">
      <c r="A44" s="16"/>
      <c r="B44" s="176" t="s">
        <v>106</v>
      </c>
      <c r="C44" s="176"/>
      <c r="D44" s="177"/>
      <c r="E44" s="126"/>
      <c r="F44" s="127"/>
      <c r="G44" s="127"/>
      <c r="H44" s="128"/>
      <c r="I44" s="40" t="str">
        <f>IF(E42="(a) Bauwerksintegrierte PV (BIPV)","Hinweis - Bitte ausfüllen!","")</f>
        <v/>
      </c>
      <c r="T44" s="15"/>
      <c r="U44" s="15"/>
      <c r="V44" s="15"/>
      <c r="W44" s="15"/>
      <c r="X44" s="15"/>
      <c r="Y44" s="15"/>
      <c r="Z44" s="15"/>
      <c r="AA44" s="15"/>
      <c r="AB44" s="15"/>
      <c r="AC44" s="15"/>
    </row>
    <row r="45" spans="1:29" ht="30" customHeight="1" x14ac:dyDescent="0.25">
      <c r="A45" s="16"/>
      <c r="B45" s="170" t="s">
        <v>131</v>
      </c>
      <c r="C45" s="170"/>
      <c r="D45" s="171"/>
      <c r="E45" s="126"/>
      <c r="F45" s="127"/>
      <c r="G45" s="127"/>
      <c r="H45" s="128"/>
      <c r="I45" s="40" t="str">
        <f>IF(E42=D144,"Hinweis - Bitte ausfüllen!","")</f>
        <v/>
      </c>
      <c r="T45" s="15"/>
      <c r="U45" s="15"/>
      <c r="V45" s="15"/>
      <c r="W45" s="15"/>
      <c r="X45" s="15"/>
      <c r="Y45" s="15"/>
      <c r="Z45" s="15"/>
      <c r="AA45" s="15"/>
      <c r="AB45" s="15"/>
      <c r="AC45" s="15"/>
    </row>
    <row r="46" spans="1:29" ht="30" customHeight="1" x14ac:dyDescent="0.25">
      <c r="A46" s="16"/>
      <c r="B46" s="170" t="s">
        <v>128</v>
      </c>
      <c r="C46" s="170"/>
      <c r="D46" s="171"/>
      <c r="E46" s="111"/>
      <c r="F46" s="111"/>
      <c r="G46" s="111"/>
      <c r="H46" s="112"/>
      <c r="I46" s="40" t="str">
        <f>IF($E$42="(g) Agrar-PV","Hinweis - Bitte ausfüllen!","")</f>
        <v/>
      </c>
      <c r="T46" s="15"/>
      <c r="U46" s="15"/>
      <c r="V46" s="15"/>
      <c r="W46" s="15"/>
      <c r="X46" s="15"/>
      <c r="Y46" s="15"/>
      <c r="Z46" s="15"/>
      <c r="AA46" s="15"/>
      <c r="AB46" s="15"/>
      <c r="AC46" s="15"/>
    </row>
    <row r="47" spans="1:29" ht="28.9" customHeight="1" x14ac:dyDescent="0.25">
      <c r="A47" s="16"/>
      <c r="B47" s="178" t="s">
        <v>129</v>
      </c>
      <c r="C47" s="178"/>
      <c r="D47" s="179"/>
      <c r="E47" s="167"/>
      <c r="F47" s="168"/>
      <c r="G47" s="168"/>
      <c r="H47" s="169"/>
      <c r="I47" s="40" t="str">
        <f>IF($E$42="(g) Agrar-PV","Hinweis - Bitte ausfüllen!","")</f>
        <v/>
      </c>
      <c r="T47" s="15"/>
      <c r="U47" s="15"/>
      <c r="V47" s="15"/>
      <c r="W47" s="15"/>
      <c r="X47" s="15"/>
      <c r="Y47" s="15"/>
      <c r="Z47" s="15"/>
      <c r="AA47" s="15"/>
      <c r="AB47" s="15"/>
      <c r="AC47" s="15"/>
    </row>
    <row r="48" spans="1:29" ht="35.25" customHeight="1" x14ac:dyDescent="0.25">
      <c r="A48" s="16"/>
      <c r="B48" s="178" t="s">
        <v>130</v>
      </c>
      <c r="C48" s="178"/>
      <c r="D48" s="179"/>
      <c r="E48" s="183"/>
      <c r="F48" s="184"/>
      <c r="G48" s="184"/>
      <c r="H48" s="185"/>
      <c r="I48" s="40" t="str">
        <f>IF($E$42="(g) Agrar-PV","Hinweis - Bitte ausfüllen!","")</f>
        <v/>
      </c>
      <c r="T48" s="15"/>
      <c r="U48" s="15"/>
      <c r="V48" s="15"/>
      <c r="W48" s="15"/>
      <c r="X48" s="15"/>
      <c r="Y48" s="15"/>
      <c r="Z48" s="15"/>
      <c r="AA48" s="15"/>
      <c r="AB48" s="15"/>
      <c r="AC48" s="15"/>
    </row>
    <row r="49" spans="1:29" ht="20.25" customHeight="1" x14ac:dyDescent="0.25">
      <c r="A49" s="16"/>
      <c r="B49" s="47" t="s">
        <v>44</v>
      </c>
      <c r="C49" s="47"/>
      <c r="D49" s="47"/>
      <c r="E49" s="111"/>
      <c r="F49" s="111"/>
      <c r="G49" s="111"/>
      <c r="H49" s="112"/>
      <c r="I49" s="40"/>
      <c r="T49" s="15"/>
      <c r="U49" s="15"/>
      <c r="V49" s="15"/>
      <c r="W49" s="15"/>
      <c r="X49" s="15"/>
      <c r="Y49" s="15"/>
      <c r="Z49" s="15"/>
      <c r="AA49" s="15"/>
      <c r="AB49" s="15"/>
      <c r="AC49" s="15"/>
    </row>
    <row r="50" spans="1:29" ht="18.75" customHeight="1" x14ac:dyDescent="0.25">
      <c r="A50" s="16"/>
      <c r="B50" s="48" t="s">
        <v>27</v>
      </c>
      <c r="E50" s="111"/>
      <c r="F50" s="111"/>
      <c r="G50" s="111"/>
      <c r="H50" s="112"/>
      <c r="I50" s="40"/>
      <c r="T50" s="15"/>
      <c r="U50" s="15"/>
      <c r="V50" s="15"/>
      <c r="W50" s="15"/>
      <c r="X50" s="15"/>
      <c r="Y50" s="15"/>
      <c r="Z50" s="15"/>
      <c r="AA50" s="15"/>
      <c r="AB50" s="15"/>
      <c r="AC50" s="15"/>
    </row>
    <row r="51" spans="1:29" ht="19.5" customHeight="1" x14ac:dyDescent="0.25">
      <c r="A51" s="16"/>
      <c r="B51" s="109" t="s">
        <v>77</v>
      </c>
      <c r="C51" s="109"/>
      <c r="D51" s="110"/>
      <c r="E51" s="180"/>
      <c r="F51" s="181"/>
      <c r="G51" s="181"/>
      <c r="H51" s="182"/>
      <c r="I51" s="50" t="s">
        <v>84</v>
      </c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</row>
    <row r="52" spans="1:29" ht="19.5" customHeight="1" x14ac:dyDescent="0.25">
      <c r="A52" s="16"/>
      <c r="B52" s="49"/>
      <c r="C52" s="49"/>
      <c r="D52" s="49"/>
      <c r="E52" s="123"/>
      <c r="F52" s="124"/>
      <c r="G52" s="124"/>
      <c r="H52" s="125"/>
      <c r="I52" s="50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</row>
    <row r="53" spans="1:29" ht="19.5" customHeight="1" x14ac:dyDescent="0.3">
      <c r="A53" s="16"/>
      <c r="B53" s="35" t="s">
        <v>140</v>
      </c>
      <c r="C53" s="49"/>
      <c r="D53" s="49"/>
      <c r="E53" s="120"/>
      <c r="F53" s="121"/>
      <c r="G53" s="121"/>
      <c r="H53" s="122"/>
      <c r="I53" s="50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</row>
    <row r="54" spans="1:29" ht="45" customHeight="1" x14ac:dyDescent="0.25">
      <c r="A54" s="16"/>
      <c r="B54" s="109" t="s">
        <v>139</v>
      </c>
      <c r="C54" s="109"/>
      <c r="D54" s="110"/>
      <c r="E54" s="111"/>
      <c r="F54" s="111"/>
      <c r="G54" s="111"/>
      <c r="H54" s="112"/>
      <c r="I54" s="29" t="s">
        <v>78</v>
      </c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</row>
    <row r="55" spans="1:29" ht="43.5" customHeight="1" x14ac:dyDescent="0.25">
      <c r="A55" s="16"/>
      <c r="B55" s="109" t="s">
        <v>126</v>
      </c>
      <c r="C55" s="109"/>
      <c r="D55" s="110"/>
      <c r="E55" s="111"/>
      <c r="F55" s="111"/>
      <c r="G55" s="111"/>
      <c r="H55" s="112"/>
      <c r="I55" s="29" t="s">
        <v>161</v>
      </c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</row>
    <row r="56" spans="1:29" ht="29.45" customHeight="1" x14ac:dyDescent="0.25">
      <c r="A56" s="16"/>
      <c r="B56" s="113" t="s">
        <v>152</v>
      </c>
      <c r="C56" s="109"/>
      <c r="D56" s="110"/>
      <c r="E56" s="111"/>
      <c r="F56" s="111"/>
      <c r="G56" s="111"/>
      <c r="H56" s="112"/>
      <c r="I56" s="29" t="s">
        <v>78</v>
      </c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  <row r="57" spans="1:29" ht="15.6" customHeight="1" x14ac:dyDescent="0.25">
      <c r="A57" s="16"/>
      <c r="B57" s="51"/>
      <c r="C57" s="51"/>
      <c r="D57" s="51"/>
      <c r="E57" s="123"/>
      <c r="F57" s="124"/>
      <c r="G57" s="124"/>
      <c r="H57" s="125"/>
      <c r="I57" s="14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</row>
    <row r="58" spans="1:29" ht="19.5" customHeight="1" x14ac:dyDescent="0.25">
      <c r="A58" s="16"/>
      <c r="B58" s="52" t="s">
        <v>55</v>
      </c>
      <c r="C58" s="27"/>
      <c r="D58" s="27"/>
      <c r="E58" s="120"/>
      <c r="F58" s="121"/>
      <c r="G58" s="121"/>
      <c r="H58" s="122"/>
      <c r="I58" s="53"/>
      <c r="J58" s="14">
        <f>1000</f>
        <v>1000</v>
      </c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</row>
    <row r="59" spans="1:29" ht="15.95" customHeight="1" x14ac:dyDescent="0.25">
      <c r="A59" s="39"/>
      <c r="B59" s="166" t="s">
        <v>75</v>
      </c>
      <c r="C59" s="166"/>
      <c r="D59" s="186"/>
      <c r="E59" s="153"/>
      <c r="F59" s="154"/>
      <c r="G59" s="154"/>
      <c r="H59" s="155"/>
      <c r="I59" s="29" t="s">
        <v>162</v>
      </c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</row>
    <row r="60" spans="1:29" ht="15.95" customHeight="1" x14ac:dyDescent="0.25">
      <c r="A60" s="16"/>
      <c r="B60" s="48" t="s">
        <v>52</v>
      </c>
      <c r="E60" s="126"/>
      <c r="F60" s="127"/>
      <c r="G60" s="127"/>
      <c r="H60" s="128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</row>
    <row r="61" spans="1:29" ht="15.95" customHeight="1" x14ac:dyDescent="0.25">
      <c r="A61" s="16"/>
      <c r="B61" s="48" t="s">
        <v>59</v>
      </c>
      <c r="E61" s="126"/>
      <c r="F61" s="127"/>
      <c r="G61" s="127"/>
      <c r="H61" s="128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</row>
    <row r="62" spans="1:29" ht="15.95" customHeight="1" x14ac:dyDescent="0.25">
      <c r="A62" s="16"/>
      <c r="B62" s="48" t="s">
        <v>74</v>
      </c>
      <c r="E62" s="135"/>
      <c r="F62" s="136"/>
      <c r="G62" s="136"/>
      <c r="H62" s="137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</row>
    <row r="63" spans="1:29" ht="15.95" customHeight="1" x14ac:dyDescent="0.25">
      <c r="A63" s="16"/>
      <c r="B63" s="48"/>
      <c r="E63" s="123"/>
      <c r="F63" s="124"/>
      <c r="G63" s="124"/>
      <c r="H63" s="12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</row>
    <row r="64" spans="1:29" ht="18" customHeight="1" x14ac:dyDescent="0.25">
      <c r="A64" s="16"/>
      <c r="B64" s="54" t="s">
        <v>64</v>
      </c>
      <c r="E64" s="120"/>
      <c r="F64" s="121"/>
      <c r="G64" s="121"/>
      <c r="H64" s="122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</row>
    <row r="65" spans="1:29" ht="15.95" customHeight="1" x14ac:dyDescent="0.25">
      <c r="A65" s="16"/>
      <c r="B65" s="48" t="s">
        <v>39</v>
      </c>
      <c r="E65" s="129"/>
      <c r="F65" s="130"/>
      <c r="G65" s="130"/>
      <c r="H65" s="131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</row>
    <row r="66" spans="1:29" ht="15.95" customHeight="1" x14ac:dyDescent="0.25">
      <c r="A66" s="16"/>
      <c r="B66" s="48" t="s">
        <v>63</v>
      </c>
      <c r="E66" s="129"/>
      <c r="F66" s="130"/>
      <c r="G66" s="130"/>
      <c r="H66" s="131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</row>
    <row r="67" spans="1:29" ht="15.95" customHeight="1" x14ac:dyDescent="0.25">
      <c r="A67" s="16"/>
      <c r="B67" s="48" t="s">
        <v>76</v>
      </c>
      <c r="E67" s="138"/>
      <c r="F67" s="139"/>
      <c r="G67" s="139"/>
      <c r="H67" s="140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</row>
    <row r="68" spans="1:29" ht="15.95" customHeight="1" x14ac:dyDescent="0.25">
      <c r="A68" s="16"/>
      <c r="B68" s="48" t="s">
        <v>40</v>
      </c>
      <c r="E68" s="117"/>
      <c r="F68" s="118"/>
      <c r="G68" s="118"/>
      <c r="H68" s="119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</row>
    <row r="69" spans="1:29" ht="32.450000000000003" customHeight="1" x14ac:dyDescent="0.25">
      <c r="A69" s="16"/>
      <c r="B69" s="48" t="s">
        <v>170</v>
      </c>
      <c r="E69" s="132"/>
      <c r="F69" s="133"/>
      <c r="G69" s="133"/>
      <c r="H69" s="134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</row>
    <row r="70" spans="1:29" ht="15.95" customHeight="1" x14ac:dyDescent="0.25">
      <c r="A70" s="16"/>
      <c r="B70" s="48"/>
      <c r="E70" s="123"/>
      <c r="F70" s="124"/>
      <c r="G70" s="124"/>
      <c r="H70" s="12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</row>
    <row r="71" spans="1:29" ht="18.75" customHeight="1" x14ac:dyDescent="0.25">
      <c r="A71" s="16"/>
      <c r="B71" s="54" t="s">
        <v>65</v>
      </c>
      <c r="E71" s="120"/>
      <c r="F71" s="121"/>
      <c r="G71" s="121"/>
      <c r="H71" s="122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</row>
    <row r="72" spans="1:29" ht="15.95" customHeight="1" x14ac:dyDescent="0.25">
      <c r="A72" s="16"/>
      <c r="B72" s="48" t="s">
        <v>39</v>
      </c>
      <c r="E72" s="129"/>
      <c r="F72" s="130"/>
      <c r="G72" s="130"/>
      <c r="H72" s="131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</row>
    <row r="73" spans="1:29" ht="15.95" customHeight="1" x14ac:dyDescent="0.25">
      <c r="A73" s="16"/>
      <c r="B73" s="48" t="s">
        <v>63</v>
      </c>
      <c r="E73" s="129"/>
      <c r="F73" s="130"/>
      <c r="G73" s="130"/>
      <c r="H73" s="131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</row>
    <row r="74" spans="1:29" ht="15.95" customHeight="1" x14ac:dyDescent="0.25">
      <c r="A74" s="16"/>
      <c r="B74" s="48" t="s">
        <v>88</v>
      </c>
      <c r="E74" s="114"/>
      <c r="F74" s="115"/>
      <c r="G74" s="115"/>
      <c r="H74" s="116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</row>
    <row r="75" spans="1:29" ht="15.95" customHeight="1" x14ac:dyDescent="0.25">
      <c r="A75" s="16"/>
      <c r="B75" s="18" t="s">
        <v>85</v>
      </c>
      <c r="E75" s="117"/>
      <c r="F75" s="118"/>
      <c r="G75" s="118"/>
      <c r="H75" s="119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</row>
    <row r="76" spans="1:29" ht="15.95" customHeight="1" x14ac:dyDescent="0.25">
      <c r="A76" s="16"/>
      <c r="E76" s="55"/>
      <c r="F76" s="45"/>
      <c r="G76" s="45"/>
      <c r="H76" s="46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</row>
    <row r="77" spans="1:29" ht="18" customHeight="1" x14ac:dyDescent="0.3">
      <c r="A77" s="39"/>
      <c r="B77" s="26" t="s">
        <v>66</v>
      </c>
      <c r="E77" s="56" t="s">
        <v>90</v>
      </c>
      <c r="F77" s="57"/>
      <c r="G77" s="57"/>
      <c r="H77" s="58"/>
      <c r="I77" s="15"/>
      <c r="J77" s="15"/>
      <c r="K77" s="15"/>
      <c r="L77" s="187" t="s">
        <v>160</v>
      </c>
      <c r="U77" s="15"/>
      <c r="V77" s="15"/>
      <c r="W77" s="15"/>
      <c r="X77" s="15"/>
      <c r="Y77" s="15"/>
      <c r="Z77" s="15"/>
      <c r="AA77" s="15"/>
      <c r="AB77" s="15"/>
      <c r="AC77" s="15"/>
    </row>
    <row r="78" spans="1:29" s="66" customFormat="1" ht="15.95" customHeight="1" x14ac:dyDescent="0.25">
      <c r="A78" s="59"/>
      <c r="B78" s="18" t="s">
        <v>62</v>
      </c>
      <c r="C78" s="60"/>
      <c r="D78" s="60"/>
      <c r="E78" s="5"/>
      <c r="F78" s="57"/>
      <c r="G78" s="144"/>
      <c r="H78" s="145"/>
      <c r="I78" s="63"/>
      <c r="J78" s="64"/>
      <c r="K78" s="15"/>
      <c r="L78" s="194" t="s">
        <v>141</v>
      </c>
      <c r="M78" s="195" t="s">
        <v>177</v>
      </c>
      <c r="N78" s="195" t="s">
        <v>178</v>
      </c>
      <c r="O78" s="196" t="s">
        <v>142</v>
      </c>
      <c r="P78" s="196" t="s">
        <v>143</v>
      </c>
      <c r="Q78" s="196"/>
      <c r="R78" s="197" t="s">
        <v>179</v>
      </c>
      <c r="S78" s="198"/>
      <c r="T78" s="198"/>
      <c r="U78" s="63"/>
      <c r="V78" s="63"/>
      <c r="W78" s="63"/>
      <c r="X78" s="63"/>
      <c r="Y78" s="63"/>
      <c r="Z78" s="63"/>
      <c r="AA78" s="63"/>
      <c r="AB78" s="63"/>
      <c r="AC78" s="63"/>
    </row>
    <row r="79" spans="1:29" s="66" customFormat="1" ht="15.95" customHeight="1" x14ac:dyDescent="0.25">
      <c r="A79" s="59"/>
      <c r="B79" s="18" t="s">
        <v>53</v>
      </c>
      <c r="C79" s="60"/>
      <c r="D79" s="60"/>
      <c r="E79" s="5"/>
      <c r="F79" s="57"/>
      <c r="G79" s="144"/>
      <c r="H79" s="145"/>
      <c r="I79" s="63"/>
      <c r="J79" s="63"/>
      <c r="K79" s="15"/>
      <c r="L79" s="199" t="str">
        <f>D139</f>
        <v>(a) Bauwerksintegrierte PV (BIPV)</v>
      </c>
      <c r="M79" s="200">
        <v>350</v>
      </c>
      <c r="N79" s="200">
        <v>350</v>
      </c>
      <c r="O79" s="200">
        <v>125</v>
      </c>
      <c r="P79" s="200">
        <v>0</v>
      </c>
      <c r="Q79" s="200"/>
      <c r="R79" s="201" t="s">
        <v>158</v>
      </c>
      <c r="S79" s="202" t="str">
        <f>IF(E42=L79,MIN(E59,1000)*(VLOOKUP(E42,L78:P86,2,FALSE)+IF(E55="ja",VLOOKUP(E42,L78:P86,4,FALSE),0)),
IF(E42=L80,MIN(E59,1000)*(IF(E59&lt;=100,VLOOKUP(E42,L78:P86,2,FALSE),VLOOKUP(E42,L78:P86,3,FALSE))+IF(E55="ja",VLOOKUP(E42,L78:P86,4,FALSE),0)),
IF(E42=L81,MIN(E59,1000)*(IF(E59&lt;=100,VLOOKUP(E42,L78:P86,2,FALSE),VLOOKUP(E42,L78:P86,3,FALSE))+IF(E55="ja",VLOOKUP(E42,L78:P86,4,FALSE),0)),
IF(E42=L82,MIN(E59,1000)*(IF(E59&lt;=100,VLOOKUP(E42,L78:P86,2,FALSE),VLOOKUP(E42,L78:P86,3,FALSE))+IF(E55="ja",VLOOKUP(E42,L78:P86,4,FALSE),0)+IF(E54="ja",VLOOKUP(E42,L78:P86,5,FALSE),0)),
IF(E42=L83,MIN(E59,1000)*(VLOOKUP(E42,L78:P86,2,FALSE)+IF(E55="ja",VLOOKUP(E42,L78:P86,4,FALSE),0)+IF(E54="ja",VLOOKUP(E42,L78:P86,5,FALSE),0)),
IF(E42=L84,MIN(E59,1000)*(VLOOKUP(E42,L78:P86,2,FALSE)+IF(E55="ja",VLOOKUP(E42,L78:P86,4,FALSE),0)),
IF(E42=L85,MIN(E59,1000)*(VLOOKUP(E42,L78:P86,2,FALSE)+IF(E55="ja",VLOOKUP(E42,L78:P86,4,FALSE),0)),
IF(E42=L86,MIN(E59,1000)*(VLOOKUP(E42,L78:P86,2,FALSE)+IF(E55="ja",VLOOKUP(E42,L78:P86,4,FALSE),0)),"Infos fehlen"))))))))</f>
        <v>Infos fehlen</v>
      </c>
      <c r="T79" s="198"/>
      <c r="U79" s="64"/>
      <c r="W79" s="63"/>
      <c r="X79" s="63"/>
      <c r="Y79" s="63"/>
      <c r="Z79" s="63"/>
      <c r="AA79" s="63"/>
      <c r="AB79" s="63"/>
      <c r="AC79" s="63"/>
    </row>
    <row r="80" spans="1:29" ht="15.95" customHeight="1" x14ac:dyDescent="0.25">
      <c r="A80" s="16"/>
      <c r="B80" s="48" t="s">
        <v>171</v>
      </c>
      <c r="E80" s="5"/>
      <c r="F80" s="57"/>
      <c r="G80" s="144"/>
      <c r="H80" s="145"/>
      <c r="I80" s="15"/>
      <c r="J80" s="15"/>
      <c r="K80" s="65"/>
      <c r="L80" s="199" t="str">
        <f t="shared" ref="L80:L86" si="0">D140</f>
        <v>(b) PV mit farbigen Modulen (Ortsbild- und Landschaftsschutz, Altstadtschutzzone Graz)</v>
      </c>
      <c r="M80" s="200">
        <v>275</v>
      </c>
      <c r="N80" s="200">
        <v>350</v>
      </c>
      <c r="O80" s="200">
        <v>125</v>
      </c>
      <c r="P80" s="200">
        <v>0</v>
      </c>
      <c r="Q80" s="200"/>
      <c r="R80" s="201" t="s">
        <v>159</v>
      </c>
      <c r="S80" s="203" t="str">
        <f>IF(E56="ja",S79+(50*E59),S79)</f>
        <v>Infos fehlen</v>
      </c>
      <c r="T80" s="201"/>
      <c r="U80" s="15"/>
      <c r="V80"/>
      <c r="W80" s="15"/>
      <c r="X80" s="15"/>
      <c r="Y80" s="15"/>
      <c r="Z80" s="15"/>
      <c r="AA80" s="15"/>
      <c r="AB80" s="15"/>
      <c r="AC80" s="15"/>
    </row>
    <row r="81" spans="1:29" ht="15.95" customHeight="1" x14ac:dyDescent="0.25">
      <c r="A81" s="16"/>
      <c r="B81" s="48" t="s">
        <v>115</v>
      </c>
      <c r="E81" s="5"/>
      <c r="F81" s="57"/>
      <c r="G81" s="61"/>
      <c r="H81" s="62"/>
      <c r="I81" s="15"/>
      <c r="J81" s="15"/>
      <c r="K81" s="15"/>
      <c r="L81" s="199" t="str">
        <f t="shared" si="0"/>
        <v>(c) Anlagen mit Hybridkollektoren (PVT)</v>
      </c>
      <c r="M81" s="200">
        <v>275</v>
      </c>
      <c r="N81" s="200">
        <v>350</v>
      </c>
      <c r="O81" s="200">
        <v>125</v>
      </c>
      <c r="P81" s="200">
        <v>0</v>
      </c>
      <c r="Q81" s="200"/>
      <c r="R81" s="201" t="s">
        <v>116</v>
      </c>
      <c r="S81" s="203">
        <f>IF(E11="JA",E85*0.3,E86*0.3)</f>
        <v>0</v>
      </c>
      <c r="T81" s="201"/>
      <c r="U81" s="15"/>
      <c r="V81" s="15"/>
      <c r="W81" s="15"/>
      <c r="X81" s="15"/>
      <c r="Y81" s="15"/>
      <c r="Z81" s="15"/>
      <c r="AA81" s="15"/>
      <c r="AB81" s="15"/>
      <c r="AC81" s="15"/>
    </row>
    <row r="82" spans="1:29" ht="15.95" customHeight="1" x14ac:dyDescent="0.25">
      <c r="A82" s="16"/>
      <c r="B82" s="48" t="s">
        <v>172</v>
      </c>
      <c r="E82" s="5"/>
      <c r="F82" s="57"/>
      <c r="G82" s="144"/>
      <c r="H82" s="145"/>
      <c r="I82" s="15"/>
      <c r="J82" s="15"/>
      <c r="K82" s="15"/>
      <c r="L82" s="199" t="str">
        <f t="shared" si="0"/>
        <v>(d) PV auf befestigten Betriebsflächen</v>
      </c>
      <c r="M82" s="200">
        <v>140</v>
      </c>
      <c r="N82" s="200">
        <v>225</v>
      </c>
      <c r="O82" s="200">
        <v>125</v>
      </c>
      <c r="P82" s="200">
        <v>125</v>
      </c>
      <c r="Q82" s="200"/>
      <c r="R82" s="201" t="s">
        <v>117</v>
      </c>
      <c r="S82" s="203">
        <v>250000</v>
      </c>
      <c r="T82" s="201"/>
      <c r="U82" s="15"/>
      <c r="V82" s="15"/>
      <c r="W82" s="15"/>
      <c r="X82" s="15"/>
      <c r="Y82" s="15"/>
      <c r="Z82" s="15"/>
      <c r="AA82" s="15"/>
      <c r="AB82" s="15"/>
      <c r="AC82" s="15"/>
    </row>
    <row r="83" spans="1:29" ht="15.95" customHeight="1" x14ac:dyDescent="0.25">
      <c r="A83" s="16"/>
      <c r="B83" s="48" t="s">
        <v>71</v>
      </c>
      <c r="E83" s="5"/>
      <c r="F83" s="57"/>
      <c r="G83" s="61"/>
      <c r="H83" s="62"/>
      <c r="I83" s="15"/>
      <c r="J83" s="15"/>
      <c r="K83" s="15"/>
      <c r="L83" s="199" t="str">
        <f t="shared" si="0"/>
        <v>(e) PV als Parkplatzüberdachung auf befestigten Betriebsflächen</v>
      </c>
      <c r="M83" s="200">
        <v>125</v>
      </c>
      <c r="N83" s="200">
        <v>125</v>
      </c>
      <c r="O83" s="200">
        <v>125</v>
      </c>
      <c r="P83" s="200">
        <v>125</v>
      </c>
      <c r="Q83" s="200"/>
      <c r="R83" s="201" t="s">
        <v>118</v>
      </c>
      <c r="S83" s="203" t="b">
        <f>IF(E12="Großunternehmen",E85*0.45,IF(E12="Mittleres Unternehmen",E85*0.55,IF(E12="Kleinunternehmen, Kleinstunternehmen",E85*0.65,IF(E12=F146,""))))</f>
        <v>0</v>
      </c>
      <c r="T83" s="201"/>
      <c r="U83" s="15"/>
      <c r="V83" s="15"/>
      <c r="W83" s="15"/>
      <c r="X83" s="15"/>
      <c r="Y83" s="15"/>
      <c r="Z83" s="15"/>
      <c r="AA83" s="15"/>
      <c r="AB83" s="15"/>
      <c r="AC83" s="15"/>
    </row>
    <row r="84" spans="1:29" ht="15.95" customHeight="1" x14ac:dyDescent="0.25">
      <c r="A84" s="16"/>
      <c r="B84" s="48" t="s">
        <v>72</v>
      </c>
      <c r="E84" s="5"/>
      <c r="F84" s="57"/>
      <c r="G84" s="144"/>
      <c r="H84" s="145"/>
      <c r="I84" s="15"/>
      <c r="J84" s="15"/>
      <c r="K84" s="15"/>
      <c r="L84" s="199" t="str">
        <f t="shared" si="0"/>
        <v>(f) PV auf Lärmschutzwänden und –wällen sowie Staumauern</v>
      </c>
      <c r="M84" s="200">
        <v>150</v>
      </c>
      <c r="N84" s="200">
        <v>150</v>
      </c>
      <c r="O84" s="200">
        <v>125</v>
      </c>
      <c r="P84" s="200">
        <v>0</v>
      </c>
      <c r="Q84" s="200"/>
      <c r="R84" s="201"/>
      <c r="S84" s="201"/>
      <c r="T84" s="201"/>
      <c r="U84" s="15"/>
      <c r="V84" s="15"/>
      <c r="W84" s="15"/>
      <c r="X84" s="15"/>
      <c r="Y84" s="15"/>
      <c r="Z84" s="15"/>
      <c r="AA84" s="15"/>
      <c r="AB84" s="15"/>
      <c r="AC84" s="15"/>
    </row>
    <row r="85" spans="1:29" ht="15.95" customHeight="1" x14ac:dyDescent="0.25">
      <c r="A85" s="16"/>
      <c r="B85" s="68" t="s">
        <v>38</v>
      </c>
      <c r="C85" s="23"/>
      <c r="D85" s="23"/>
      <c r="E85" s="6">
        <f>SUM(E78:E84)</f>
        <v>0</v>
      </c>
      <c r="F85" s="57"/>
      <c r="G85" s="144"/>
      <c r="H85" s="145"/>
      <c r="I85" s="15"/>
      <c r="J85" s="15"/>
      <c r="K85" s="15"/>
      <c r="L85" s="199" t="str">
        <f t="shared" si="0"/>
        <v>(g) Agrar-PV</v>
      </c>
      <c r="M85" s="200">
        <v>150</v>
      </c>
      <c r="N85" s="200">
        <v>150</v>
      </c>
      <c r="O85" s="200">
        <v>125</v>
      </c>
      <c r="P85" s="200">
        <v>0</v>
      </c>
      <c r="Q85" s="200"/>
      <c r="R85" s="201"/>
      <c r="S85" s="201"/>
      <c r="T85" s="201"/>
      <c r="U85" s="15"/>
      <c r="V85" s="15"/>
      <c r="W85" s="15"/>
      <c r="X85" s="15"/>
      <c r="Y85" s="15"/>
      <c r="Z85" s="15"/>
      <c r="AA85" s="15"/>
      <c r="AB85" s="15"/>
      <c r="AC85" s="15"/>
    </row>
    <row r="86" spans="1:29" ht="15.95" customHeight="1" thickBot="1" x14ac:dyDescent="0.3">
      <c r="A86" s="16"/>
      <c r="B86" s="69" t="s">
        <v>73</v>
      </c>
      <c r="E86" s="8">
        <f>IF(E11 ="JA","nicht zutreffend",E85*1.2)</f>
        <v>0</v>
      </c>
      <c r="F86" s="57">
        <f>IF(E86="nicht zutreffend",1,0)</f>
        <v>0</v>
      </c>
      <c r="G86" s="61"/>
      <c r="H86" s="62"/>
      <c r="I86" s="15"/>
      <c r="J86" s="65"/>
      <c r="K86" s="15"/>
      <c r="L86" s="199" t="str">
        <f t="shared" si="0"/>
        <v>(h) Floating-PV</v>
      </c>
      <c r="M86" s="200">
        <v>100</v>
      </c>
      <c r="N86" s="200">
        <v>100</v>
      </c>
      <c r="O86" s="200">
        <v>125</v>
      </c>
      <c r="P86" s="200">
        <v>0</v>
      </c>
      <c r="Q86" s="200"/>
      <c r="R86" s="201"/>
      <c r="S86" s="201"/>
      <c r="T86" s="201"/>
      <c r="U86" s="15"/>
      <c r="V86" s="15"/>
      <c r="W86" s="15"/>
      <c r="X86" s="15"/>
      <c r="Y86" s="15"/>
      <c r="Z86" s="15"/>
      <c r="AA86" s="15"/>
      <c r="AB86" s="15"/>
      <c r="AC86" s="15"/>
    </row>
    <row r="87" spans="1:29" s="77" customFormat="1" ht="15.75" hidden="1" thickTop="1" x14ac:dyDescent="0.25">
      <c r="A87" s="70"/>
      <c r="B87" s="71" t="s">
        <v>121</v>
      </c>
      <c r="C87" s="72"/>
      <c r="D87" s="73"/>
      <c r="E87" s="9" t="e">
        <f>E88/E59</f>
        <v>#VALUE!</v>
      </c>
      <c r="F87" s="74"/>
      <c r="G87" s="75"/>
      <c r="H87" s="76"/>
      <c r="J87" s="15"/>
      <c r="K87" s="15"/>
      <c r="L87" s="189"/>
      <c r="M87" s="190"/>
      <c r="N87" s="190"/>
      <c r="O87" s="190"/>
      <c r="P87" s="14"/>
      <c r="Q87" s="14"/>
      <c r="R87" s="14"/>
      <c r="S87" s="14"/>
      <c r="T87" s="14"/>
    </row>
    <row r="88" spans="1:29" s="15" customFormat="1" ht="27" customHeight="1" thickTop="1" x14ac:dyDescent="0.25">
      <c r="A88" s="79"/>
      <c r="B88" s="106" t="s">
        <v>122</v>
      </c>
      <c r="C88" s="106"/>
      <c r="D88" s="107"/>
      <c r="E88" s="7" t="str">
        <f>IF(OR(E11="",E42="",E59="",E12="",),"",MIN(S80:S83))</f>
        <v/>
      </c>
      <c r="F88" s="147"/>
      <c r="G88" s="148"/>
      <c r="H88" s="149"/>
      <c r="L88" s="191"/>
      <c r="M88" s="191"/>
      <c r="N88" s="190"/>
      <c r="O88" s="190"/>
      <c r="P88" s="14"/>
      <c r="Q88" s="14"/>
      <c r="R88" s="191"/>
      <c r="S88" s="191"/>
      <c r="T88" s="191"/>
    </row>
    <row r="89" spans="1:29" s="15" customFormat="1" ht="15.95" customHeight="1" x14ac:dyDescent="0.25">
      <c r="A89" s="79"/>
      <c r="B89" s="65"/>
      <c r="C89" s="31"/>
      <c r="D89" s="31"/>
      <c r="E89" s="80"/>
      <c r="F89" s="57"/>
      <c r="G89" s="57"/>
      <c r="H89" s="58"/>
      <c r="L89" s="191"/>
      <c r="M89" s="191"/>
      <c r="N89" s="190"/>
      <c r="O89" s="190"/>
      <c r="P89" s="14"/>
      <c r="Q89" s="14"/>
      <c r="R89" s="191"/>
      <c r="S89" s="14"/>
      <c r="T89" s="14"/>
    </row>
    <row r="90" spans="1:29" s="15" customFormat="1" ht="19.5" customHeight="1" x14ac:dyDescent="0.25">
      <c r="A90" s="79"/>
      <c r="B90" s="81" t="s">
        <v>80</v>
      </c>
      <c r="C90" s="31"/>
      <c r="D90" s="31"/>
      <c r="E90" s="82"/>
      <c r="F90" s="82"/>
      <c r="G90" s="82"/>
      <c r="H90" s="83"/>
      <c r="I90" s="84"/>
      <c r="L90" s="14"/>
      <c r="M90" s="192" t="s">
        <v>156</v>
      </c>
      <c r="N90" s="14"/>
      <c r="O90" s="190"/>
      <c r="P90" s="14"/>
      <c r="Q90" s="14"/>
      <c r="R90" s="191"/>
      <c r="S90" s="14"/>
      <c r="T90" s="14"/>
    </row>
    <row r="91" spans="1:29" s="15" customFormat="1" ht="15.95" customHeight="1" x14ac:dyDescent="0.25">
      <c r="A91" s="79"/>
      <c r="B91" s="108" t="s">
        <v>173</v>
      </c>
      <c r="C91" s="108"/>
      <c r="D91" s="108"/>
      <c r="E91" s="152"/>
      <c r="F91" s="57"/>
      <c r="G91" s="85"/>
      <c r="H91" s="86"/>
      <c r="I91" s="84"/>
      <c r="L91" s="14"/>
      <c r="M91" s="190" t="s">
        <v>153</v>
      </c>
      <c r="N91" s="188">
        <f>(E59*N83)+(125*E59)+(125*E59)*0</f>
        <v>0</v>
      </c>
      <c r="O91" s="190"/>
      <c r="P91" s="14"/>
      <c r="Q91" s="14"/>
      <c r="R91" s="193"/>
      <c r="S91" s="193"/>
      <c r="T91" s="14"/>
    </row>
    <row r="92" spans="1:29" s="15" customFormat="1" ht="15.95" customHeight="1" x14ac:dyDescent="0.25">
      <c r="A92" s="79"/>
      <c r="B92" s="108"/>
      <c r="C92" s="108"/>
      <c r="D92" s="108"/>
      <c r="E92" s="152"/>
      <c r="F92" s="57"/>
      <c r="G92" s="150"/>
      <c r="H92" s="151"/>
      <c r="I92" s="84"/>
      <c r="L92" s="14"/>
      <c r="M92" s="14" t="s">
        <v>157</v>
      </c>
      <c r="N92" s="188">
        <f>(50*E59)+N91</f>
        <v>0</v>
      </c>
      <c r="O92" s="190"/>
      <c r="P92" s="14"/>
      <c r="Q92" s="14"/>
      <c r="R92" s="14"/>
      <c r="S92" s="14"/>
      <c r="T92" s="14"/>
    </row>
    <row r="93" spans="1:29" s="15" customFormat="1" ht="15.95" customHeight="1" x14ac:dyDescent="0.25">
      <c r="A93" s="79"/>
      <c r="B93" s="104" t="s">
        <v>174</v>
      </c>
      <c r="C93" s="104"/>
      <c r="D93" s="104"/>
      <c r="E93" s="146"/>
      <c r="F93" s="57"/>
      <c r="G93" s="57"/>
      <c r="H93" s="58"/>
      <c r="I93" s="84"/>
      <c r="L93" s="14"/>
      <c r="M93" s="190" t="s">
        <v>154</v>
      </c>
      <c r="N93" s="188">
        <f>E86*0.3</f>
        <v>0</v>
      </c>
      <c r="O93" s="190"/>
      <c r="P93" s="14"/>
      <c r="Q93" s="14"/>
      <c r="R93" s="14"/>
      <c r="S93" s="14"/>
      <c r="T93" s="14"/>
    </row>
    <row r="94" spans="1:29" s="15" customFormat="1" ht="16.5" customHeight="1" x14ac:dyDescent="0.25">
      <c r="A94" s="79"/>
      <c r="B94" s="104"/>
      <c r="C94" s="104"/>
      <c r="D94" s="104"/>
      <c r="E94" s="146"/>
      <c r="F94" s="57"/>
      <c r="G94" s="57"/>
      <c r="H94" s="58"/>
      <c r="I94" s="84"/>
      <c r="L94" s="14"/>
      <c r="M94" s="190" t="s">
        <v>155</v>
      </c>
      <c r="N94" s="188">
        <f>0.3*E85</f>
        <v>0</v>
      </c>
      <c r="O94" s="190"/>
      <c r="P94" s="14"/>
      <c r="Q94" s="14"/>
      <c r="R94" s="14"/>
      <c r="S94" s="14"/>
      <c r="T94" s="14"/>
    </row>
    <row r="95" spans="1:29" s="15" customFormat="1" ht="15.6" customHeight="1" x14ac:dyDescent="0.25">
      <c r="A95" s="79"/>
      <c r="B95" s="104" t="s">
        <v>175</v>
      </c>
      <c r="C95" s="104"/>
      <c r="D95" s="104"/>
      <c r="E95" s="146"/>
      <c r="F95" s="57"/>
      <c r="G95" s="57"/>
      <c r="H95" s="58"/>
      <c r="I95" s="84"/>
      <c r="L95" s="190"/>
      <c r="M95" s="190"/>
      <c r="N95" s="190"/>
      <c r="O95" s="190"/>
      <c r="P95" s="14"/>
      <c r="Q95" s="14"/>
      <c r="R95" s="14"/>
      <c r="S95" s="14"/>
      <c r="T95" s="14"/>
    </row>
    <row r="96" spans="1:29" s="15" customFormat="1" ht="16.149999999999999" customHeight="1" x14ac:dyDescent="0.25">
      <c r="A96" s="79"/>
      <c r="B96" s="104"/>
      <c r="C96" s="104"/>
      <c r="D96" s="104"/>
      <c r="E96" s="146"/>
      <c r="F96" s="57"/>
      <c r="G96" s="57"/>
      <c r="H96" s="58"/>
      <c r="I96" s="84"/>
      <c r="L96" s="78"/>
      <c r="M96" s="78"/>
      <c r="N96" s="78"/>
      <c r="O96" s="78"/>
    </row>
    <row r="97" spans="1:29" s="15" customFormat="1" ht="15.95" customHeight="1" x14ac:dyDescent="0.25">
      <c r="A97" s="79"/>
      <c r="B97" s="87" t="s">
        <v>176</v>
      </c>
      <c r="C97" s="31"/>
      <c r="D97" s="31"/>
      <c r="E97" s="141"/>
      <c r="F97" s="142"/>
      <c r="G97" s="142"/>
      <c r="H97" s="143"/>
      <c r="I97" s="84"/>
      <c r="L97" s="78"/>
      <c r="M97" s="78"/>
      <c r="N97" s="78"/>
      <c r="O97" s="78"/>
    </row>
    <row r="98" spans="1:29" s="15" customFormat="1" ht="15.95" customHeight="1" x14ac:dyDescent="0.25">
      <c r="A98" s="79"/>
      <c r="B98" s="87"/>
      <c r="C98" s="31"/>
      <c r="D98" s="31"/>
      <c r="E98" s="88"/>
      <c r="F98" s="88"/>
      <c r="G98" s="88"/>
      <c r="H98" s="89"/>
      <c r="I98" s="84"/>
      <c r="L98" s="78"/>
      <c r="M98" s="78"/>
      <c r="N98" s="67"/>
      <c r="O98" s="78"/>
    </row>
    <row r="99" spans="1:29" s="15" customFormat="1" ht="15.95" customHeight="1" x14ac:dyDescent="0.25">
      <c r="A99" s="79"/>
      <c r="B99" s="81" t="s">
        <v>124</v>
      </c>
      <c r="C99" s="31"/>
      <c r="D99" s="31"/>
      <c r="E99" s="88"/>
      <c r="F99" s="88"/>
      <c r="G99" s="88"/>
      <c r="H99" s="89"/>
      <c r="I99" s="84"/>
      <c r="L99" s="78"/>
      <c r="M99" s="78"/>
      <c r="N99" s="67"/>
      <c r="O99" s="78"/>
    </row>
    <row r="100" spans="1:29" s="15" customFormat="1" ht="15.95" customHeight="1" x14ac:dyDescent="0.25">
      <c r="A100" s="79"/>
      <c r="B100" s="87" t="s">
        <v>92</v>
      </c>
      <c r="C100" s="31"/>
      <c r="D100" s="31"/>
      <c r="E100" s="2"/>
      <c r="F100" s="90" t="str">
        <f>IF(E100="ja","","!")</f>
        <v>!</v>
      </c>
      <c r="G100" s="88"/>
      <c r="H100" s="89"/>
      <c r="I100" s="84"/>
      <c r="L100" s="78"/>
      <c r="M100" s="78"/>
      <c r="N100" s="67"/>
      <c r="O100" s="78"/>
    </row>
    <row r="101" spans="1:29" s="15" customFormat="1" ht="15.95" customHeight="1" x14ac:dyDescent="0.25">
      <c r="A101" s="79"/>
      <c r="B101" s="87" t="s">
        <v>123</v>
      </c>
      <c r="C101" s="31"/>
      <c r="D101" s="31"/>
      <c r="E101" s="2"/>
      <c r="F101" s="90" t="str">
        <f>IF(E101="ja","","!")</f>
        <v>!</v>
      </c>
      <c r="G101" s="88"/>
      <c r="H101" s="89"/>
      <c r="I101" s="84"/>
      <c r="L101" s="78"/>
      <c r="M101" s="78"/>
      <c r="N101" s="67"/>
      <c r="O101" s="78"/>
    </row>
    <row r="102" spans="1:29" s="15" customFormat="1" ht="15.95" customHeight="1" x14ac:dyDescent="0.25">
      <c r="A102" s="79"/>
      <c r="B102" s="87" t="s">
        <v>99</v>
      </c>
      <c r="C102" s="31"/>
      <c r="D102" s="31"/>
      <c r="E102" s="2"/>
      <c r="F102" s="90" t="str">
        <f t="shared" ref="F102:F104" si="1">IF(E102="ja","","!")</f>
        <v>!</v>
      </c>
      <c r="G102" s="88"/>
      <c r="H102" s="89"/>
      <c r="I102" s="84"/>
      <c r="L102" s="78"/>
      <c r="M102" s="78"/>
      <c r="N102" s="67"/>
      <c r="O102" s="78"/>
    </row>
    <row r="103" spans="1:29" s="15" customFormat="1" ht="15.95" customHeight="1" x14ac:dyDescent="0.25">
      <c r="A103" s="79"/>
      <c r="B103" s="87" t="s">
        <v>127</v>
      </c>
      <c r="C103" s="31"/>
      <c r="D103" s="31"/>
      <c r="E103" s="2"/>
      <c r="F103" s="90" t="str">
        <f t="shared" si="1"/>
        <v>!</v>
      </c>
      <c r="G103" s="88"/>
      <c r="H103" s="89"/>
      <c r="I103" s="84"/>
      <c r="L103" s="78"/>
      <c r="M103" s="78"/>
      <c r="N103" s="67"/>
      <c r="O103" s="78"/>
    </row>
    <row r="104" spans="1:29" s="15" customFormat="1" ht="15.95" customHeight="1" x14ac:dyDescent="0.25">
      <c r="A104" s="79"/>
      <c r="B104" s="87" t="s">
        <v>100</v>
      </c>
      <c r="C104" s="31"/>
      <c r="D104" s="31"/>
      <c r="E104" s="2"/>
      <c r="F104" s="90" t="str">
        <f t="shared" si="1"/>
        <v>!</v>
      </c>
      <c r="G104" s="88"/>
      <c r="H104" s="89"/>
      <c r="I104" s="84"/>
      <c r="L104" s="78"/>
      <c r="M104" s="78"/>
      <c r="N104" s="67"/>
      <c r="O104" s="78"/>
    </row>
    <row r="105" spans="1:29" s="15" customFormat="1" ht="15.95" customHeight="1" x14ac:dyDescent="0.25">
      <c r="A105" s="79"/>
      <c r="B105" s="87" t="s">
        <v>101</v>
      </c>
      <c r="C105" s="31"/>
      <c r="D105" s="31"/>
      <c r="E105" s="2"/>
      <c r="F105" s="90" t="str">
        <f>IF(E105="ja","","!")</f>
        <v>!</v>
      </c>
      <c r="G105" s="88"/>
      <c r="H105" s="89"/>
      <c r="I105" s="84"/>
      <c r="L105" s="78"/>
      <c r="M105" s="78"/>
      <c r="N105" s="67"/>
      <c r="O105" s="78"/>
    </row>
    <row r="106" spans="1:29" s="15" customFormat="1" ht="15.95" customHeight="1" x14ac:dyDescent="0.25">
      <c r="A106" s="91"/>
      <c r="B106" s="87" t="s">
        <v>125</v>
      </c>
      <c r="C106" s="31"/>
      <c r="D106" s="31"/>
      <c r="E106" s="2"/>
      <c r="F106" s="90" t="str">
        <f>IF(E106="ja","","!")</f>
        <v>!</v>
      </c>
      <c r="G106" s="88"/>
      <c r="H106" s="89"/>
      <c r="I106" s="84"/>
      <c r="L106" s="78"/>
      <c r="M106" s="78"/>
      <c r="N106" s="67"/>
      <c r="O106" s="78"/>
    </row>
    <row r="107" spans="1:29" s="15" customFormat="1" ht="15.95" customHeight="1" x14ac:dyDescent="0.25">
      <c r="A107" s="91"/>
      <c r="B107" s="87" t="s">
        <v>163</v>
      </c>
      <c r="C107" s="31"/>
      <c r="D107" s="31"/>
      <c r="E107" s="2"/>
      <c r="F107" s="90" t="str">
        <f t="shared" ref="F107" si="2">IF(E107="ja","","!")</f>
        <v>!</v>
      </c>
      <c r="G107" s="88"/>
      <c r="H107" s="89"/>
      <c r="I107" s="84"/>
      <c r="L107" s="78"/>
      <c r="M107" s="78"/>
      <c r="N107" s="67"/>
      <c r="O107" s="78"/>
    </row>
    <row r="108" spans="1:29" s="15" customFormat="1" ht="28.5" customHeight="1" x14ac:dyDescent="0.25">
      <c r="A108" s="79"/>
      <c r="B108" s="104" t="s">
        <v>132</v>
      </c>
      <c r="C108" s="104"/>
      <c r="D108" s="105"/>
      <c r="E108" s="2"/>
      <c r="F108" s="90" t="str">
        <f t="shared" ref="F108" si="3">IF(E108="ja","","!")</f>
        <v>!</v>
      </c>
      <c r="G108" s="88"/>
      <c r="H108" s="89"/>
      <c r="I108" s="84"/>
      <c r="L108" s="78"/>
      <c r="M108" s="78"/>
      <c r="N108" s="67"/>
      <c r="O108" s="78"/>
    </row>
    <row r="109" spans="1:29" s="15" customFormat="1" ht="15.95" customHeight="1" x14ac:dyDescent="0.25">
      <c r="A109" s="79"/>
      <c r="B109" s="87" t="s">
        <v>104</v>
      </c>
      <c r="C109" s="31"/>
      <c r="D109" s="31"/>
      <c r="E109" s="2"/>
      <c r="F109" s="90" t="str">
        <f t="shared" ref="F109" si="4">IF(E109="ja","","!")</f>
        <v>!</v>
      </c>
      <c r="G109" s="88"/>
      <c r="H109" s="89"/>
      <c r="I109" s="84"/>
      <c r="L109" s="78"/>
      <c r="M109" s="78"/>
      <c r="N109" s="67"/>
      <c r="O109" s="78"/>
    </row>
    <row r="110" spans="1:29" s="15" customFormat="1" ht="15.95" customHeight="1" thickBot="1" x14ac:dyDescent="0.3">
      <c r="A110" s="92"/>
      <c r="B110" s="93"/>
      <c r="C110" s="94"/>
      <c r="D110" s="94"/>
      <c r="E110" s="95"/>
      <c r="F110" s="95"/>
      <c r="G110" s="95"/>
      <c r="H110" s="96"/>
      <c r="I110" s="84"/>
      <c r="L110" s="78"/>
      <c r="M110" s="78"/>
      <c r="N110" s="67"/>
      <c r="O110" s="78"/>
    </row>
    <row r="111" spans="1:29" x14ac:dyDescent="0.25">
      <c r="A111" s="15"/>
      <c r="B111" s="15"/>
      <c r="C111" s="15"/>
      <c r="D111" s="15"/>
      <c r="E111" s="97"/>
      <c r="F111" s="97"/>
      <c r="G111" s="97"/>
      <c r="H111" s="97"/>
      <c r="I111" s="15"/>
      <c r="J111" s="15"/>
      <c r="K111" s="15"/>
      <c r="L111" s="78"/>
      <c r="M111" s="78"/>
      <c r="N111" s="67"/>
      <c r="O111" s="78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</row>
    <row r="112" spans="1:29" x14ac:dyDescent="0.25">
      <c r="A112" s="15"/>
      <c r="B112" s="15"/>
      <c r="C112" s="15"/>
      <c r="D112" s="15"/>
      <c r="E112" s="97"/>
      <c r="F112" s="97"/>
      <c r="G112" s="97"/>
      <c r="H112" s="97"/>
      <c r="I112" s="15"/>
      <c r="J112" s="15"/>
      <c r="K112" s="15"/>
      <c r="L112" s="78"/>
      <c r="M112" s="78"/>
      <c r="N112" s="67"/>
      <c r="O112" s="78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</row>
    <row r="113" spans="1:29" x14ac:dyDescent="0.25">
      <c r="A113" s="15"/>
      <c r="B113" s="15"/>
      <c r="C113" s="15"/>
      <c r="D113" s="15"/>
      <c r="E113" s="97"/>
      <c r="F113" s="97"/>
      <c r="G113" s="97"/>
      <c r="H113" s="97"/>
      <c r="I113" s="15"/>
      <c r="J113" s="15"/>
      <c r="K113" s="15"/>
      <c r="L113" s="78"/>
      <c r="M113" s="78"/>
      <c r="N113" s="67"/>
      <c r="O113" s="78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</row>
    <row r="114" spans="1:29" x14ac:dyDescent="0.25">
      <c r="A114" s="15"/>
      <c r="B114" s="14" t="s">
        <v>50</v>
      </c>
      <c r="C114" s="14"/>
      <c r="D114" s="14"/>
      <c r="E114" s="100"/>
      <c r="F114" s="100"/>
      <c r="G114" s="100"/>
      <c r="H114" s="100"/>
      <c r="I114" s="14"/>
      <c r="K114" s="15"/>
      <c r="L114" s="78"/>
      <c r="M114" s="78"/>
      <c r="N114" s="67"/>
      <c r="O114" s="78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</row>
    <row r="115" spans="1:29" x14ac:dyDescent="0.25">
      <c r="A115" s="15"/>
      <c r="B115" s="14" t="s">
        <v>51</v>
      </c>
      <c r="C115" s="14"/>
      <c r="D115" s="14"/>
      <c r="E115" s="100" t="s">
        <v>93</v>
      </c>
      <c r="F115" s="100"/>
      <c r="G115" s="100"/>
      <c r="H115" s="100"/>
      <c r="I115" s="14"/>
      <c r="K115" s="15"/>
      <c r="L115" s="78"/>
      <c r="M115" s="78"/>
      <c r="N115" s="67"/>
      <c r="O115" s="78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</row>
    <row r="116" spans="1:29" x14ac:dyDescent="0.25">
      <c r="A116" s="15"/>
      <c r="B116" s="14" t="s">
        <v>145</v>
      </c>
      <c r="C116" s="14"/>
      <c r="D116" s="14"/>
      <c r="E116" s="100" t="s">
        <v>94</v>
      </c>
      <c r="F116" s="100"/>
      <c r="G116" s="100"/>
      <c r="H116" s="100"/>
      <c r="I116" s="14"/>
      <c r="K116" s="15"/>
      <c r="L116" s="78"/>
      <c r="M116" s="78"/>
      <c r="N116" s="67"/>
      <c r="O116" s="78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</row>
    <row r="117" spans="1:29" x14ac:dyDescent="0.25">
      <c r="A117" s="15"/>
      <c r="B117" s="14" t="s">
        <v>146</v>
      </c>
      <c r="C117" s="14"/>
      <c r="D117" s="14"/>
      <c r="E117" s="100" t="s">
        <v>95</v>
      </c>
      <c r="F117" s="100"/>
      <c r="G117" s="100"/>
      <c r="H117" s="100"/>
      <c r="I117" s="14"/>
      <c r="K117" s="15"/>
      <c r="L117" s="78"/>
      <c r="M117" s="78"/>
      <c r="N117" s="67"/>
      <c r="O117" s="78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</row>
    <row r="118" spans="1:29" x14ac:dyDescent="0.25">
      <c r="A118" s="15"/>
      <c r="B118" s="14" t="s">
        <v>144</v>
      </c>
      <c r="C118" s="14"/>
      <c r="D118" s="14"/>
      <c r="E118" s="100" t="s">
        <v>2</v>
      </c>
      <c r="F118" s="100"/>
      <c r="G118" s="100"/>
      <c r="H118" s="100"/>
      <c r="I118" s="14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</row>
    <row r="119" spans="1:29" x14ac:dyDescent="0.25">
      <c r="A119" s="15"/>
      <c r="B119" s="14" t="s">
        <v>56</v>
      </c>
      <c r="C119" s="14"/>
      <c r="D119" s="14"/>
      <c r="E119" s="100"/>
      <c r="F119" s="100"/>
      <c r="G119" s="100"/>
      <c r="H119" s="100"/>
      <c r="I119" s="14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</row>
    <row r="120" spans="1:29" x14ac:dyDescent="0.25">
      <c r="A120" s="15"/>
      <c r="B120" s="14"/>
      <c r="C120" s="14"/>
      <c r="D120" s="14"/>
      <c r="E120" s="100"/>
      <c r="F120" s="100"/>
      <c r="G120" s="100"/>
      <c r="H120" s="100"/>
      <c r="I120" s="14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</row>
    <row r="121" spans="1:29" x14ac:dyDescent="0.25">
      <c r="A121" s="15"/>
      <c r="B121" s="14"/>
      <c r="C121" s="14"/>
      <c r="D121" s="14"/>
      <c r="E121" s="100" t="s">
        <v>1</v>
      </c>
      <c r="F121" s="100"/>
      <c r="G121" s="100"/>
      <c r="H121" s="100"/>
      <c r="I121" s="14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</row>
    <row r="122" spans="1:29" x14ac:dyDescent="0.25">
      <c r="A122" s="15"/>
      <c r="B122" s="14"/>
      <c r="C122" s="14"/>
      <c r="D122" s="14"/>
      <c r="E122" s="100" t="s">
        <v>2</v>
      </c>
      <c r="F122" s="100"/>
      <c r="G122" s="100"/>
      <c r="H122" s="100"/>
      <c r="I122" s="14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</row>
    <row r="123" spans="1:29" x14ac:dyDescent="0.25">
      <c r="A123" s="15"/>
      <c r="B123" s="14" t="s">
        <v>48</v>
      </c>
      <c r="C123" s="14"/>
      <c r="D123" s="14"/>
      <c r="E123" s="100"/>
      <c r="F123" s="100"/>
      <c r="G123" s="100"/>
      <c r="H123" s="100"/>
      <c r="I123" s="14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</row>
    <row r="124" spans="1:29" x14ac:dyDescent="0.25">
      <c r="A124" s="15"/>
      <c r="B124" s="14" t="s">
        <v>49</v>
      </c>
      <c r="C124" s="14"/>
      <c r="D124" s="14"/>
      <c r="E124" s="100"/>
      <c r="F124" s="100"/>
      <c r="G124" s="100"/>
      <c r="H124" s="100"/>
      <c r="I124" s="14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</row>
    <row r="125" spans="1:29" x14ac:dyDescent="0.25">
      <c r="A125" s="15"/>
      <c r="B125" s="14" t="s">
        <v>56</v>
      </c>
      <c r="C125" s="14"/>
      <c r="D125" s="14"/>
      <c r="E125" s="100"/>
      <c r="F125" s="100"/>
      <c r="G125" s="100"/>
      <c r="H125" s="100"/>
      <c r="I125" s="14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</row>
    <row r="126" spans="1:29" x14ac:dyDescent="0.25">
      <c r="A126" s="15"/>
      <c r="B126" s="14"/>
      <c r="C126" s="14"/>
      <c r="D126" s="14"/>
      <c r="E126" s="100"/>
      <c r="F126" s="100"/>
      <c r="G126" s="100"/>
      <c r="H126" s="100"/>
      <c r="I126" s="14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</row>
    <row r="127" spans="1:29" x14ac:dyDescent="0.25">
      <c r="A127" s="15"/>
      <c r="B127" s="14"/>
      <c r="C127" s="14"/>
      <c r="D127" s="14"/>
      <c r="E127" s="100"/>
      <c r="F127" s="100"/>
      <c r="G127" s="100"/>
      <c r="H127" s="100"/>
      <c r="I127" s="14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</row>
    <row r="128" spans="1:29" x14ac:dyDescent="0.25">
      <c r="A128" s="15"/>
      <c r="B128" s="14" t="s">
        <v>102</v>
      </c>
      <c r="C128" s="14"/>
      <c r="D128" s="14"/>
      <c r="E128" s="100"/>
      <c r="F128" s="100"/>
      <c r="G128" s="100"/>
      <c r="H128" s="100"/>
      <c r="I128" s="14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</row>
    <row r="129" spans="1:29" x14ac:dyDescent="0.25">
      <c r="A129" s="15"/>
      <c r="B129" s="14" t="s">
        <v>103</v>
      </c>
      <c r="C129" s="14"/>
      <c r="D129" s="14"/>
      <c r="E129" s="100"/>
      <c r="F129" s="100"/>
      <c r="G129" s="100"/>
      <c r="H129" s="100"/>
      <c r="I129" s="14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</row>
    <row r="130" spans="1:29" x14ac:dyDescent="0.25">
      <c r="A130" s="15"/>
      <c r="B130" s="14"/>
      <c r="C130" s="14"/>
      <c r="D130" s="14"/>
      <c r="E130" s="100"/>
      <c r="F130" s="100"/>
      <c r="G130" s="100"/>
      <c r="H130" s="100"/>
      <c r="I130" s="14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</row>
    <row r="131" spans="1:29" x14ac:dyDescent="0.25">
      <c r="A131" s="15"/>
      <c r="B131" s="14"/>
      <c r="C131" s="14"/>
      <c r="D131" s="14"/>
      <c r="E131" s="100"/>
      <c r="F131" s="100"/>
      <c r="G131" s="100"/>
      <c r="H131" s="100"/>
      <c r="I131" s="14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</row>
    <row r="132" spans="1:29" x14ac:dyDescent="0.25">
      <c r="A132" s="15"/>
      <c r="B132" s="14" t="s">
        <v>45</v>
      </c>
      <c r="C132" s="14"/>
      <c r="D132" s="14"/>
      <c r="E132" s="100"/>
      <c r="F132" s="100"/>
      <c r="G132" s="100"/>
      <c r="H132" s="100"/>
      <c r="I132" s="14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</row>
    <row r="133" spans="1:29" x14ac:dyDescent="0.25">
      <c r="A133" s="15"/>
      <c r="B133" s="14" t="s">
        <v>58</v>
      </c>
      <c r="C133" s="14"/>
      <c r="D133" s="14"/>
      <c r="E133" s="100"/>
      <c r="F133" s="100"/>
      <c r="G133" s="100"/>
      <c r="H133" s="100"/>
      <c r="I133" s="14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</row>
    <row r="134" spans="1:29" x14ac:dyDescent="0.25">
      <c r="A134" s="15"/>
      <c r="B134" s="14"/>
      <c r="C134" s="14"/>
      <c r="D134" s="14"/>
      <c r="E134" s="100"/>
      <c r="F134" s="100"/>
      <c r="G134" s="100"/>
      <c r="H134" s="100"/>
      <c r="I134" s="14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</row>
    <row r="135" spans="1:29" x14ac:dyDescent="0.25">
      <c r="A135" s="15"/>
      <c r="B135" s="14" t="s">
        <v>25</v>
      </c>
      <c r="C135" s="14"/>
      <c r="D135" s="14"/>
      <c r="E135" s="100"/>
      <c r="F135" s="100"/>
      <c r="G135" s="100"/>
      <c r="H135" s="100"/>
      <c r="I135" s="14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</row>
    <row r="136" spans="1:29" x14ac:dyDescent="0.25">
      <c r="A136" s="15"/>
      <c r="B136" s="14" t="s">
        <v>26</v>
      </c>
      <c r="C136" s="14"/>
      <c r="D136" s="14"/>
      <c r="E136" s="100"/>
      <c r="F136" s="100"/>
      <c r="G136" s="100"/>
      <c r="H136" s="100"/>
      <c r="I136" s="14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</row>
    <row r="137" spans="1:29" x14ac:dyDescent="0.25">
      <c r="A137" s="15"/>
      <c r="B137" s="14"/>
      <c r="C137" s="14"/>
      <c r="D137" s="14"/>
      <c r="E137" s="100"/>
      <c r="F137" s="100"/>
      <c r="G137" s="100"/>
      <c r="H137" s="100"/>
      <c r="I137" s="14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</row>
    <row r="138" spans="1:29" x14ac:dyDescent="0.25">
      <c r="A138" s="15"/>
      <c r="B138" s="14" t="s">
        <v>28</v>
      </c>
      <c r="C138" s="14"/>
      <c r="D138" s="14"/>
      <c r="E138" s="100"/>
      <c r="F138" s="100"/>
      <c r="G138" s="100"/>
      <c r="H138" s="100"/>
      <c r="I138" s="14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</row>
    <row r="139" spans="1:29" x14ac:dyDescent="0.25">
      <c r="A139" s="15"/>
      <c r="B139" s="14" t="s">
        <v>29</v>
      </c>
      <c r="C139" s="14"/>
      <c r="D139" s="101" t="s">
        <v>36</v>
      </c>
      <c r="E139" s="100"/>
      <c r="F139" s="100"/>
      <c r="G139" s="100"/>
      <c r="H139" s="100"/>
      <c r="I139" s="14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</row>
    <row r="140" spans="1:29" x14ac:dyDescent="0.25">
      <c r="A140" s="15"/>
      <c r="B140" s="14" t="s">
        <v>30</v>
      </c>
      <c r="C140" s="14"/>
      <c r="D140" s="14" t="s">
        <v>79</v>
      </c>
      <c r="E140" s="100"/>
      <c r="F140" s="100"/>
      <c r="G140" s="100"/>
      <c r="H140" s="100"/>
      <c r="I140" s="14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</row>
    <row r="141" spans="1:29" x14ac:dyDescent="0.25">
      <c r="A141" s="15"/>
      <c r="B141" s="14" t="s">
        <v>31</v>
      </c>
      <c r="C141" s="14"/>
      <c r="D141" s="14" t="s">
        <v>37</v>
      </c>
      <c r="E141" s="100"/>
      <c r="F141" s="100"/>
      <c r="G141" s="100"/>
      <c r="H141" s="100"/>
      <c r="I141" s="14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</row>
    <row r="142" spans="1:29" x14ac:dyDescent="0.25">
      <c r="A142" s="15"/>
      <c r="B142" s="14" t="s">
        <v>32</v>
      </c>
      <c r="C142" s="14"/>
      <c r="D142" s="14" t="s">
        <v>134</v>
      </c>
      <c r="E142" s="100"/>
      <c r="F142" s="100"/>
      <c r="G142" s="100"/>
      <c r="H142" s="100"/>
      <c r="I142" s="14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</row>
    <row r="143" spans="1:29" x14ac:dyDescent="0.25">
      <c r="A143" s="15"/>
      <c r="B143" s="14" t="s">
        <v>33</v>
      </c>
      <c r="C143" s="14"/>
      <c r="D143" s="14" t="s">
        <v>133</v>
      </c>
      <c r="E143" s="100"/>
      <c r="F143" s="100"/>
      <c r="G143" s="100"/>
      <c r="H143" s="100"/>
      <c r="I143" s="14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</row>
    <row r="144" spans="1:29" x14ac:dyDescent="0.25">
      <c r="A144" s="15"/>
      <c r="B144" s="14" t="s">
        <v>34</v>
      </c>
      <c r="C144" s="14"/>
      <c r="D144" s="14" t="s">
        <v>135</v>
      </c>
      <c r="E144" s="100"/>
      <c r="F144" s="100"/>
      <c r="G144" s="100"/>
      <c r="H144" s="100"/>
      <c r="I144" s="14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</row>
    <row r="145" spans="1:29" x14ac:dyDescent="0.25">
      <c r="A145" s="15"/>
      <c r="B145" s="14" t="s">
        <v>35</v>
      </c>
      <c r="C145" s="14"/>
      <c r="D145" s="102" t="s">
        <v>136</v>
      </c>
      <c r="E145" s="100"/>
      <c r="F145" s="100"/>
      <c r="G145" s="100"/>
      <c r="H145" s="100"/>
      <c r="I145" s="14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</row>
    <row r="146" spans="1:29" x14ac:dyDescent="0.25">
      <c r="A146" s="15"/>
      <c r="B146" s="14" t="s">
        <v>28</v>
      </c>
      <c r="C146" s="14"/>
      <c r="D146" s="14" t="s">
        <v>137</v>
      </c>
      <c r="E146" s="100"/>
      <c r="F146" s="100" t="s">
        <v>138</v>
      </c>
      <c r="G146" s="100"/>
      <c r="H146" s="100"/>
      <c r="I146" s="14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</row>
    <row r="147" spans="1:29" x14ac:dyDescent="0.25">
      <c r="A147" s="15"/>
      <c r="B147" s="14"/>
      <c r="C147" s="14"/>
      <c r="D147" s="14"/>
      <c r="E147" s="100"/>
      <c r="F147" s="100" t="s">
        <v>96</v>
      </c>
      <c r="G147" s="100"/>
      <c r="H147" s="100"/>
      <c r="I147" s="14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</row>
    <row r="148" spans="1:29" x14ac:dyDescent="0.25">
      <c r="A148" s="15"/>
      <c r="B148" s="14" t="s">
        <v>1</v>
      </c>
      <c r="C148" s="14"/>
      <c r="D148" s="14"/>
      <c r="E148" s="100"/>
      <c r="F148" s="100" t="s">
        <v>97</v>
      </c>
      <c r="G148" s="100"/>
      <c r="H148" s="100"/>
      <c r="I148" s="14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</row>
    <row r="149" spans="1:29" x14ac:dyDescent="0.25">
      <c r="A149" s="15"/>
      <c r="B149" s="14" t="s">
        <v>2</v>
      </c>
      <c r="C149" s="14"/>
      <c r="D149" s="14"/>
      <c r="E149" s="100"/>
      <c r="F149" s="100" t="s">
        <v>98</v>
      </c>
      <c r="G149" s="100"/>
      <c r="H149" s="100"/>
      <c r="I149" s="14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</row>
    <row r="150" spans="1:29" x14ac:dyDescent="0.25">
      <c r="A150" s="15"/>
      <c r="B150" s="14"/>
      <c r="C150" s="14"/>
      <c r="D150" s="14"/>
      <c r="E150" s="100"/>
      <c r="F150" s="100"/>
      <c r="G150" s="100"/>
      <c r="H150" s="100"/>
      <c r="I150" s="14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</row>
    <row r="151" spans="1:29" x14ac:dyDescent="0.25">
      <c r="A151" s="15"/>
      <c r="B151" s="14" t="s">
        <v>111</v>
      </c>
      <c r="C151" s="14"/>
      <c r="D151" s="14"/>
      <c r="E151" s="100"/>
      <c r="F151" s="100"/>
      <c r="G151" s="100"/>
      <c r="H151" s="100"/>
      <c r="I151" s="14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</row>
    <row r="152" spans="1:29" x14ac:dyDescent="0.25">
      <c r="A152" s="15"/>
      <c r="B152" s="14" t="s">
        <v>103</v>
      </c>
      <c r="C152" s="14"/>
      <c r="D152" s="14" t="s">
        <v>41</v>
      </c>
      <c r="E152" s="100" t="s">
        <v>102</v>
      </c>
      <c r="F152" s="100"/>
      <c r="G152" s="100"/>
      <c r="H152" s="100"/>
      <c r="I152" s="14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</row>
    <row r="153" spans="1:29" x14ac:dyDescent="0.25">
      <c r="A153" s="15"/>
      <c r="B153" s="14"/>
      <c r="C153" s="14"/>
      <c r="D153" s="103"/>
      <c r="E153" s="100" t="s">
        <v>112</v>
      </c>
      <c r="F153" s="100"/>
      <c r="G153" s="100"/>
      <c r="H153" s="100"/>
      <c r="I153" s="14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</row>
    <row r="154" spans="1:29" x14ac:dyDescent="0.25">
      <c r="A154" s="15"/>
      <c r="B154" s="14" t="s">
        <v>42</v>
      </c>
      <c r="C154" s="14"/>
      <c r="D154" s="14"/>
      <c r="E154" s="100"/>
      <c r="F154" s="100"/>
      <c r="G154" s="100"/>
      <c r="H154" s="100"/>
      <c r="I154" s="14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</row>
    <row r="155" spans="1:29" x14ac:dyDescent="0.25">
      <c r="A155" s="15"/>
      <c r="B155" s="14" t="s">
        <v>43</v>
      </c>
      <c r="C155" s="14"/>
      <c r="D155" s="14"/>
      <c r="E155" s="100"/>
      <c r="F155" s="100"/>
      <c r="G155" s="100"/>
      <c r="H155" s="100"/>
      <c r="I155" s="14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</row>
    <row r="156" spans="1:29" x14ac:dyDescent="0.25">
      <c r="A156" s="15"/>
      <c r="B156" s="14" t="s">
        <v>57</v>
      </c>
      <c r="C156" s="14"/>
      <c r="D156" s="14"/>
      <c r="E156" s="100"/>
      <c r="F156" s="100"/>
      <c r="G156" s="100"/>
      <c r="H156" s="100"/>
      <c r="I156" s="14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</row>
    <row r="157" spans="1:29" x14ac:dyDescent="0.25">
      <c r="A157" s="15"/>
      <c r="B157" s="14"/>
      <c r="C157" s="14"/>
      <c r="D157" s="14"/>
      <c r="E157" s="100"/>
      <c r="F157" s="100"/>
      <c r="G157" s="100"/>
      <c r="H157" s="100"/>
      <c r="I157" s="14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</row>
    <row r="158" spans="1:29" x14ac:dyDescent="0.25">
      <c r="A158" s="15"/>
      <c r="B158" s="14"/>
      <c r="C158" s="14"/>
      <c r="D158" s="14"/>
      <c r="E158" s="100"/>
      <c r="F158" s="100"/>
      <c r="G158" s="100"/>
      <c r="H158" s="100"/>
      <c r="I158" s="14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</row>
    <row r="159" spans="1:29" x14ac:dyDescent="0.25">
      <c r="A159" s="15"/>
      <c r="B159" s="14" t="s">
        <v>81</v>
      </c>
      <c r="C159" s="14"/>
      <c r="D159" s="14"/>
      <c r="E159" s="100"/>
      <c r="F159" s="100"/>
      <c r="G159" s="100"/>
      <c r="H159" s="100"/>
      <c r="I159" s="14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</row>
    <row r="160" spans="1:29" x14ac:dyDescent="0.25">
      <c r="A160" s="15"/>
      <c r="B160" s="14" t="s">
        <v>82</v>
      </c>
      <c r="C160" s="14"/>
      <c r="D160" s="14"/>
      <c r="E160" s="100"/>
      <c r="F160" s="100"/>
      <c r="G160" s="100"/>
      <c r="H160" s="100"/>
      <c r="I160" s="14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</row>
    <row r="161" spans="1:29" x14ac:dyDescent="0.25">
      <c r="A161" s="15"/>
      <c r="B161" s="14" t="s">
        <v>83</v>
      </c>
      <c r="C161" s="14"/>
      <c r="D161" s="14"/>
      <c r="E161" s="100"/>
      <c r="F161" s="100"/>
      <c r="G161" s="100"/>
      <c r="H161" s="100"/>
      <c r="I161" s="14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</row>
    <row r="162" spans="1:29" x14ac:dyDescent="0.25">
      <c r="A162" s="15"/>
      <c r="B162" s="14" t="s">
        <v>56</v>
      </c>
      <c r="C162" s="14"/>
      <c r="D162" s="14"/>
      <c r="E162" s="100"/>
      <c r="F162" s="100"/>
      <c r="G162" s="100"/>
      <c r="H162" s="100"/>
      <c r="I162" s="14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</row>
    <row r="163" spans="1:29" x14ac:dyDescent="0.25">
      <c r="A163" s="15"/>
      <c r="B163" s="14"/>
      <c r="C163" s="14"/>
      <c r="D163" s="14"/>
      <c r="E163" s="100"/>
      <c r="F163" s="100"/>
      <c r="G163" s="100"/>
      <c r="H163" s="100"/>
      <c r="I163" s="14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</row>
    <row r="164" spans="1:29" x14ac:dyDescent="0.25">
      <c r="A164" s="15"/>
      <c r="B164" s="14"/>
      <c r="C164" s="14"/>
      <c r="D164" s="14"/>
      <c r="E164" s="100"/>
      <c r="F164" s="100"/>
      <c r="G164" s="100"/>
      <c r="H164" s="100"/>
      <c r="I164" s="14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</row>
    <row r="165" spans="1:29" x14ac:dyDescent="0.25">
      <c r="A165" s="15"/>
      <c r="B165" s="14" t="s">
        <v>119</v>
      </c>
      <c r="C165" s="14"/>
      <c r="D165" s="14"/>
      <c r="E165" s="100"/>
      <c r="F165" s="100"/>
      <c r="G165" s="100"/>
      <c r="H165" s="100"/>
      <c r="I165" s="14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</row>
    <row r="166" spans="1:29" x14ac:dyDescent="0.25">
      <c r="A166" s="15"/>
      <c r="B166" s="14" t="s">
        <v>120</v>
      </c>
      <c r="C166" s="14"/>
      <c r="D166" s="14"/>
      <c r="E166" s="100"/>
      <c r="F166" s="100"/>
      <c r="G166" s="100"/>
      <c r="H166" s="100"/>
      <c r="I166" s="14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</row>
    <row r="167" spans="1:29" x14ac:dyDescent="0.25">
      <c r="A167" s="15"/>
      <c r="B167" s="14"/>
      <c r="C167" s="14"/>
      <c r="D167" s="14"/>
      <c r="E167" s="100"/>
      <c r="F167" s="100"/>
      <c r="G167" s="100"/>
      <c r="H167" s="100"/>
      <c r="I167" s="14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</row>
    <row r="168" spans="1:29" x14ac:dyDescent="0.25">
      <c r="A168" s="15"/>
      <c r="B168" s="14"/>
      <c r="C168" s="14"/>
      <c r="D168" s="14"/>
      <c r="E168" s="100"/>
      <c r="F168" s="100"/>
      <c r="G168" s="100"/>
      <c r="H168" s="100"/>
      <c r="I168" s="14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</row>
    <row r="169" spans="1:29" x14ac:dyDescent="0.25">
      <c r="A169" s="15"/>
      <c r="B169" s="14"/>
      <c r="C169" s="14"/>
      <c r="D169" s="14"/>
      <c r="E169" s="100"/>
      <c r="F169" s="100"/>
      <c r="G169" s="100"/>
      <c r="H169" s="100"/>
      <c r="I169" s="14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</row>
    <row r="170" spans="1:29" x14ac:dyDescent="0.25">
      <c r="A170" s="15"/>
      <c r="B170" s="14"/>
      <c r="C170" s="14"/>
      <c r="D170" s="14"/>
      <c r="E170" s="100"/>
      <c r="F170" s="100"/>
      <c r="G170" s="100"/>
      <c r="H170" s="100"/>
      <c r="I170" s="14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</row>
    <row r="171" spans="1:29" x14ac:dyDescent="0.25">
      <c r="A171" s="15"/>
      <c r="B171" s="14"/>
      <c r="C171" s="14"/>
      <c r="D171" s="14"/>
      <c r="E171" s="100"/>
      <c r="F171" s="100"/>
      <c r="G171" s="100"/>
      <c r="H171" s="100"/>
      <c r="I171" s="14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</row>
    <row r="172" spans="1:29" x14ac:dyDescent="0.25">
      <c r="A172" s="15"/>
      <c r="B172" s="14"/>
      <c r="C172" s="14"/>
      <c r="D172" s="14"/>
      <c r="E172" s="100"/>
      <c r="F172" s="100"/>
      <c r="G172" s="100"/>
      <c r="H172" s="100"/>
      <c r="I172" s="14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</row>
    <row r="173" spans="1:29" x14ac:dyDescent="0.25">
      <c r="A173" s="15"/>
      <c r="B173" s="14"/>
      <c r="C173" s="14"/>
      <c r="D173" s="14"/>
      <c r="E173" s="100"/>
      <c r="F173" s="100"/>
      <c r="G173" s="100"/>
      <c r="H173" s="100"/>
      <c r="I173" s="14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</row>
    <row r="174" spans="1:29" x14ac:dyDescent="0.25">
      <c r="A174" s="15"/>
      <c r="B174" s="14"/>
      <c r="C174" s="14"/>
      <c r="D174" s="14"/>
      <c r="E174" s="100"/>
      <c r="F174" s="100"/>
      <c r="G174" s="100"/>
      <c r="H174" s="100"/>
      <c r="I174" s="14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</row>
    <row r="175" spans="1:29" x14ac:dyDescent="0.25">
      <c r="A175" s="15"/>
      <c r="B175" s="14"/>
      <c r="C175" s="14"/>
      <c r="D175" s="14"/>
      <c r="E175" s="100"/>
      <c r="F175" s="100"/>
      <c r="G175" s="100"/>
      <c r="H175" s="100"/>
      <c r="I175" s="14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</row>
    <row r="176" spans="1:29" x14ac:dyDescent="0.25">
      <c r="A176" s="15"/>
      <c r="B176" s="14"/>
      <c r="C176" s="14"/>
      <c r="D176" s="14"/>
      <c r="E176" s="100"/>
      <c r="F176" s="100"/>
      <c r="G176" s="100"/>
      <c r="H176" s="100"/>
      <c r="I176" s="14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</row>
    <row r="177" spans="1:29" x14ac:dyDescent="0.25">
      <c r="A177" s="15"/>
      <c r="B177" s="14"/>
      <c r="C177" s="14"/>
      <c r="D177" s="14"/>
      <c r="E177" s="100"/>
      <c r="F177" s="100"/>
      <c r="G177" s="100"/>
      <c r="H177" s="100"/>
      <c r="I177" s="14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</row>
    <row r="178" spans="1:29" x14ac:dyDescent="0.25">
      <c r="A178" s="15"/>
      <c r="B178" s="14"/>
      <c r="C178" s="14"/>
      <c r="D178" s="14"/>
      <c r="E178" s="100"/>
      <c r="F178" s="100"/>
      <c r="G178" s="100"/>
      <c r="H178" s="100"/>
      <c r="I178" s="14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</row>
    <row r="179" spans="1:29" x14ac:dyDescent="0.25">
      <c r="A179" s="15"/>
      <c r="B179" s="14"/>
      <c r="C179" s="14"/>
      <c r="D179" s="14"/>
      <c r="E179" s="100"/>
      <c r="F179" s="100"/>
      <c r="G179" s="100"/>
      <c r="H179" s="100"/>
      <c r="I179" s="14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</row>
    <row r="180" spans="1:29" x14ac:dyDescent="0.25">
      <c r="A180" s="15"/>
      <c r="B180" s="14"/>
      <c r="C180" s="14"/>
      <c r="D180" s="14"/>
      <c r="E180" s="100"/>
      <c r="F180" s="100"/>
      <c r="G180" s="100"/>
      <c r="H180" s="100"/>
      <c r="I180" s="14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</row>
    <row r="181" spans="1:29" x14ac:dyDescent="0.25">
      <c r="A181" s="15"/>
      <c r="B181" s="14"/>
      <c r="C181" s="14"/>
      <c r="D181" s="14"/>
      <c r="E181" s="100"/>
      <c r="F181" s="100"/>
      <c r="G181" s="100"/>
      <c r="H181" s="100"/>
      <c r="I181" s="14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</row>
    <row r="182" spans="1:29" x14ac:dyDescent="0.25">
      <c r="A182" s="15"/>
      <c r="B182" s="14"/>
      <c r="C182" s="14"/>
      <c r="D182" s="14"/>
      <c r="E182" s="100"/>
      <c r="F182" s="100"/>
      <c r="G182" s="100"/>
      <c r="H182" s="100"/>
      <c r="I182" s="14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</row>
    <row r="183" spans="1:29" x14ac:dyDescent="0.25">
      <c r="A183" s="15"/>
      <c r="B183" s="14"/>
      <c r="C183" s="14"/>
      <c r="D183" s="14"/>
      <c r="E183" s="100"/>
      <c r="F183" s="100"/>
      <c r="G183" s="100"/>
      <c r="H183" s="100"/>
      <c r="I183" s="14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</row>
    <row r="184" spans="1:29" x14ac:dyDescent="0.25">
      <c r="A184" s="15"/>
      <c r="B184" s="14"/>
      <c r="C184" s="14"/>
      <c r="D184" s="14"/>
      <c r="E184" s="100"/>
      <c r="F184" s="100"/>
      <c r="G184" s="100"/>
      <c r="H184" s="100"/>
      <c r="I184" s="14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</row>
    <row r="185" spans="1:29" x14ac:dyDescent="0.25">
      <c r="A185" s="15"/>
      <c r="B185" s="14"/>
      <c r="C185" s="14"/>
      <c r="D185" s="14"/>
      <c r="E185" s="100"/>
      <c r="F185" s="100"/>
      <c r="G185" s="100"/>
      <c r="H185" s="100"/>
      <c r="I185" s="14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</row>
    <row r="186" spans="1:29" x14ac:dyDescent="0.25">
      <c r="A186" s="15"/>
      <c r="B186" s="14"/>
      <c r="C186" s="14"/>
      <c r="D186" s="14"/>
      <c r="E186" s="100"/>
      <c r="F186" s="100"/>
      <c r="G186" s="100"/>
      <c r="H186" s="100"/>
      <c r="I186" s="14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</row>
    <row r="187" spans="1:29" x14ac:dyDescent="0.25">
      <c r="A187" s="15"/>
      <c r="B187" s="14"/>
      <c r="C187" s="14"/>
      <c r="D187" s="14"/>
      <c r="E187" s="100"/>
      <c r="F187" s="100"/>
      <c r="G187" s="100"/>
      <c r="H187" s="100"/>
      <c r="I187" s="14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</row>
    <row r="188" spans="1:29" x14ac:dyDescent="0.25">
      <c r="A188" s="15"/>
      <c r="B188" s="14"/>
      <c r="C188" s="14"/>
      <c r="D188" s="14"/>
      <c r="E188" s="14"/>
      <c r="F188" s="14"/>
      <c r="G188" s="14"/>
      <c r="H188" s="14"/>
      <c r="I188" s="14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</row>
    <row r="189" spans="1:29" x14ac:dyDescent="0.25">
      <c r="A189" s="15"/>
      <c r="B189" s="14"/>
      <c r="C189" s="14"/>
      <c r="D189" s="14"/>
      <c r="E189" s="14"/>
      <c r="F189" s="14"/>
      <c r="G189" s="14"/>
      <c r="H189" s="14"/>
      <c r="I189" s="14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</row>
    <row r="190" spans="1:29" x14ac:dyDescent="0.25">
      <c r="A190" s="15"/>
      <c r="B190" s="14"/>
      <c r="C190" s="14"/>
      <c r="D190" s="14"/>
      <c r="E190" s="14"/>
      <c r="F190" s="14"/>
      <c r="G190" s="14"/>
      <c r="H190" s="14"/>
      <c r="I190" s="14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</row>
    <row r="191" spans="1:29" x14ac:dyDescent="0.25">
      <c r="A191" s="15"/>
      <c r="B191" s="14"/>
      <c r="C191" s="14"/>
      <c r="D191" s="14"/>
      <c r="E191" s="14"/>
      <c r="F191" s="14"/>
      <c r="G191" s="14"/>
      <c r="H191" s="14"/>
      <c r="I191" s="14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</row>
    <row r="192" spans="1:29" x14ac:dyDescent="0.25">
      <c r="A192" s="15"/>
      <c r="B192" s="14"/>
      <c r="C192" s="14"/>
      <c r="D192" s="14"/>
      <c r="E192" s="14"/>
      <c r="F192" s="14"/>
      <c r="G192" s="14"/>
      <c r="H192" s="14"/>
      <c r="I192" s="14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</row>
    <row r="193" spans="1:29" x14ac:dyDescent="0.25">
      <c r="A193" s="15"/>
      <c r="B193" s="14"/>
      <c r="C193" s="14"/>
      <c r="D193" s="14"/>
      <c r="E193" s="14"/>
      <c r="F193" s="14"/>
      <c r="G193" s="14"/>
      <c r="H193" s="14"/>
      <c r="I193" s="14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</row>
    <row r="194" spans="1:29" x14ac:dyDescent="0.25">
      <c r="A194" s="15"/>
      <c r="B194" s="14"/>
      <c r="C194" s="14"/>
      <c r="D194" s="14"/>
      <c r="E194" s="14"/>
      <c r="F194" s="14"/>
      <c r="G194" s="14"/>
      <c r="H194" s="14"/>
      <c r="I194" s="14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</row>
    <row r="195" spans="1:29" x14ac:dyDescent="0.25">
      <c r="A195" s="15"/>
      <c r="B195" s="14"/>
      <c r="C195" s="14"/>
      <c r="D195" s="14"/>
      <c r="E195" s="14"/>
      <c r="F195" s="14"/>
      <c r="G195" s="14"/>
      <c r="H195" s="14"/>
      <c r="I195" s="14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</row>
    <row r="196" spans="1:29" x14ac:dyDescent="0.25">
      <c r="A196" s="15"/>
      <c r="B196" s="14"/>
      <c r="C196" s="14"/>
      <c r="D196" s="14"/>
      <c r="E196" s="14"/>
      <c r="F196" s="14"/>
      <c r="G196" s="14"/>
      <c r="H196" s="14"/>
      <c r="I196" s="14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</row>
    <row r="197" spans="1:29" x14ac:dyDescent="0.25">
      <c r="A197" s="15"/>
      <c r="B197" s="14"/>
      <c r="C197" s="14"/>
      <c r="D197" s="14"/>
      <c r="E197" s="14"/>
      <c r="F197" s="14"/>
      <c r="G197" s="14"/>
      <c r="H197" s="14"/>
      <c r="I197" s="14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</row>
    <row r="198" spans="1:29" x14ac:dyDescent="0.25">
      <c r="A198" s="15"/>
      <c r="B198" s="14"/>
      <c r="C198" s="14"/>
      <c r="D198" s="14"/>
      <c r="E198" s="14"/>
      <c r="F198" s="14"/>
      <c r="G198" s="14"/>
      <c r="H198" s="14"/>
      <c r="I198" s="14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</row>
    <row r="199" spans="1:29" x14ac:dyDescent="0.25">
      <c r="A199" s="15"/>
      <c r="B199" s="14"/>
      <c r="C199" s="14"/>
      <c r="D199" s="14"/>
      <c r="E199" s="14"/>
      <c r="F199" s="14"/>
      <c r="G199" s="14"/>
      <c r="H199" s="14"/>
      <c r="I199" s="14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</row>
    <row r="200" spans="1:29" x14ac:dyDescent="0.25">
      <c r="A200" s="15"/>
      <c r="B200" s="14"/>
      <c r="C200" s="14"/>
      <c r="D200" s="14"/>
      <c r="E200" s="14"/>
      <c r="F200" s="14"/>
      <c r="G200" s="14"/>
      <c r="H200" s="14"/>
      <c r="I200" s="14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</row>
    <row r="201" spans="1:29" x14ac:dyDescent="0.25">
      <c r="A201" s="15"/>
      <c r="B201" s="14"/>
      <c r="C201" s="14"/>
      <c r="D201" s="14"/>
      <c r="E201" s="14"/>
      <c r="F201" s="14"/>
      <c r="G201" s="14"/>
      <c r="H201" s="14"/>
      <c r="I201" s="14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</row>
    <row r="202" spans="1:29" x14ac:dyDescent="0.25">
      <c r="A202" s="15"/>
      <c r="B202" s="14"/>
      <c r="C202" s="14"/>
      <c r="D202" s="14"/>
      <c r="E202" s="14"/>
      <c r="F202" s="14"/>
      <c r="G202" s="14"/>
      <c r="H202" s="14"/>
      <c r="I202" s="14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</row>
    <row r="203" spans="1:29" x14ac:dyDescent="0.25">
      <c r="A203" s="15"/>
      <c r="B203" s="14"/>
      <c r="C203" s="14"/>
      <c r="D203" s="14"/>
      <c r="E203" s="14"/>
      <c r="F203" s="14"/>
      <c r="G203" s="14"/>
      <c r="H203" s="14"/>
      <c r="I203" s="14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</row>
    <row r="204" spans="1:29" x14ac:dyDescent="0.25">
      <c r="A204" s="15"/>
      <c r="B204" s="14"/>
      <c r="C204" s="14"/>
      <c r="D204" s="14"/>
      <c r="E204" s="14"/>
      <c r="F204" s="14"/>
      <c r="G204" s="14"/>
      <c r="H204" s="14"/>
      <c r="I204" s="14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</row>
    <row r="205" spans="1:29" x14ac:dyDescent="0.25">
      <c r="A205" s="15"/>
      <c r="B205" s="14"/>
      <c r="C205" s="14"/>
      <c r="D205" s="14"/>
      <c r="E205" s="14"/>
      <c r="F205" s="14"/>
      <c r="G205" s="14"/>
      <c r="H205" s="14"/>
      <c r="I205" s="14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</row>
    <row r="206" spans="1:29" x14ac:dyDescent="0.25">
      <c r="A206" s="15"/>
      <c r="B206" s="14"/>
      <c r="C206" s="14"/>
      <c r="D206" s="14"/>
      <c r="E206" s="14"/>
      <c r="F206" s="14"/>
      <c r="G206" s="14"/>
      <c r="H206" s="14"/>
      <c r="I206" s="14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</row>
    <row r="207" spans="1:29" x14ac:dyDescent="0.25">
      <c r="A207" s="15"/>
      <c r="B207" s="14"/>
      <c r="C207" s="14"/>
      <c r="D207" s="14"/>
      <c r="E207" s="14"/>
      <c r="F207" s="14"/>
      <c r="G207" s="14"/>
      <c r="H207" s="14"/>
      <c r="I207" s="14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</row>
    <row r="208" spans="1:29" x14ac:dyDescent="0.25">
      <c r="A208" s="15"/>
      <c r="B208" s="14"/>
      <c r="C208" s="14"/>
      <c r="D208" s="14"/>
      <c r="E208" s="14"/>
      <c r="F208" s="14"/>
      <c r="G208" s="14"/>
      <c r="H208" s="14"/>
      <c r="I208" s="14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</row>
    <row r="209" spans="1:29" x14ac:dyDescent="0.25">
      <c r="A209" s="15"/>
      <c r="B209" s="14"/>
      <c r="C209" s="14"/>
      <c r="D209" s="14"/>
      <c r="E209" s="14"/>
      <c r="F209" s="14"/>
      <c r="G209" s="14"/>
      <c r="H209" s="14"/>
      <c r="I209" s="14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</row>
    <row r="210" spans="1:29" x14ac:dyDescent="0.25">
      <c r="A210" s="15"/>
      <c r="B210" s="14"/>
      <c r="C210" s="14"/>
      <c r="D210" s="14"/>
      <c r="E210" s="14"/>
      <c r="F210" s="14"/>
      <c r="G210" s="14"/>
      <c r="H210" s="14"/>
      <c r="I210" s="14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</row>
    <row r="211" spans="1:29" x14ac:dyDescent="0.25">
      <c r="A211" s="15"/>
      <c r="B211" s="14"/>
      <c r="C211" s="14"/>
      <c r="D211" s="14"/>
      <c r="E211" s="14"/>
      <c r="F211" s="14"/>
      <c r="G211" s="14"/>
      <c r="H211" s="14"/>
      <c r="I211" s="14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</row>
    <row r="212" spans="1:29" x14ac:dyDescent="0.25">
      <c r="A212" s="15"/>
      <c r="B212" s="14"/>
      <c r="C212" s="14"/>
      <c r="D212" s="14"/>
      <c r="E212" s="14"/>
      <c r="F212" s="14"/>
      <c r="G212" s="14"/>
      <c r="H212" s="14"/>
      <c r="I212" s="14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</row>
    <row r="213" spans="1:29" x14ac:dyDescent="0.25">
      <c r="A213" s="15"/>
      <c r="B213" s="14"/>
      <c r="C213" s="14"/>
      <c r="D213" s="14"/>
      <c r="E213" s="14"/>
      <c r="F213" s="14"/>
      <c r="G213" s="14"/>
      <c r="H213" s="14"/>
      <c r="I213" s="14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</row>
    <row r="214" spans="1:29" x14ac:dyDescent="0.25">
      <c r="A214" s="15"/>
      <c r="B214" s="14"/>
      <c r="C214" s="14"/>
      <c r="D214" s="14"/>
      <c r="E214" s="14"/>
      <c r="F214" s="14"/>
      <c r="G214" s="14"/>
      <c r="H214" s="14"/>
      <c r="I214" s="14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</row>
    <row r="215" spans="1:29" x14ac:dyDescent="0.25">
      <c r="A215" s="15"/>
      <c r="B215" s="14"/>
      <c r="C215" s="14"/>
      <c r="D215" s="14"/>
      <c r="E215" s="14"/>
      <c r="F215" s="14"/>
      <c r="G215" s="14"/>
      <c r="H215" s="14"/>
      <c r="I215" s="14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</row>
    <row r="216" spans="1:29" x14ac:dyDescent="0.25">
      <c r="A216" s="15"/>
      <c r="B216" s="14"/>
      <c r="C216" s="14"/>
      <c r="D216" s="14"/>
      <c r="E216" s="14"/>
      <c r="F216" s="14"/>
      <c r="G216" s="14"/>
      <c r="H216" s="14"/>
      <c r="I216" s="14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</row>
    <row r="217" spans="1:29" x14ac:dyDescent="0.25">
      <c r="A217" s="15"/>
      <c r="B217" s="14"/>
      <c r="C217" s="14"/>
      <c r="D217" s="14"/>
      <c r="E217" s="14"/>
      <c r="F217" s="14"/>
      <c r="G217" s="14"/>
      <c r="H217" s="14"/>
      <c r="I217" s="14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</row>
    <row r="218" spans="1:29" x14ac:dyDescent="0.25">
      <c r="A218" s="15"/>
      <c r="B218" s="14"/>
      <c r="C218" s="14"/>
      <c r="D218" s="14"/>
      <c r="E218" s="14"/>
      <c r="F218" s="14"/>
      <c r="G218" s="14"/>
      <c r="H218" s="14"/>
      <c r="I218" s="14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</row>
    <row r="219" spans="1:29" x14ac:dyDescent="0.25">
      <c r="A219" s="15"/>
      <c r="B219" s="14"/>
      <c r="C219" s="14"/>
      <c r="D219" s="14"/>
      <c r="E219" s="14"/>
      <c r="F219" s="14"/>
      <c r="G219" s="14"/>
      <c r="H219" s="14"/>
      <c r="I219" s="14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</row>
    <row r="220" spans="1:29" x14ac:dyDescent="0.25">
      <c r="A220" s="15"/>
      <c r="B220" s="14"/>
      <c r="C220" s="14"/>
      <c r="D220" s="14"/>
      <c r="E220" s="14"/>
      <c r="F220" s="14"/>
      <c r="G220" s="14"/>
      <c r="H220" s="14"/>
      <c r="I220" s="14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</row>
    <row r="221" spans="1:29" x14ac:dyDescent="0.25">
      <c r="A221" s="15"/>
      <c r="B221" s="14"/>
      <c r="C221" s="14"/>
      <c r="D221" s="14"/>
      <c r="E221" s="14"/>
      <c r="F221" s="14"/>
      <c r="G221" s="14"/>
      <c r="H221" s="14"/>
      <c r="I221" s="14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</row>
    <row r="222" spans="1:29" x14ac:dyDescent="0.25">
      <c r="A222" s="15"/>
      <c r="B222" s="14"/>
      <c r="C222" s="14"/>
      <c r="D222" s="14"/>
      <c r="E222" s="14"/>
      <c r="F222" s="14"/>
      <c r="G222" s="14"/>
      <c r="H222" s="14"/>
      <c r="I222" s="14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</row>
    <row r="223" spans="1:29" x14ac:dyDescent="0.25">
      <c r="A223" s="15"/>
      <c r="B223" s="14"/>
      <c r="C223" s="14"/>
      <c r="D223" s="14"/>
      <c r="E223" s="14"/>
      <c r="F223" s="14"/>
      <c r="G223" s="14"/>
      <c r="H223" s="14"/>
      <c r="I223" s="14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</row>
    <row r="224" spans="1:29" x14ac:dyDescent="0.25">
      <c r="A224" s="15"/>
      <c r="B224" s="14"/>
      <c r="C224" s="14"/>
      <c r="D224" s="14"/>
      <c r="E224" s="14"/>
      <c r="F224" s="14"/>
      <c r="G224" s="14"/>
      <c r="H224" s="14"/>
      <c r="I224" s="14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</row>
    <row r="225" spans="1:29" x14ac:dyDescent="0.25">
      <c r="A225" s="15"/>
      <c r="B225" s="14"/>
      <c r="C225" s="14"/>
      <c r="D225" s="14"/>
      <c r="E225" s="14"/>
      <c r="F225" s="14"/>
      <c r="G225" s="14"/>
      <c r="H225" s="14"/>
      <c r="I225" s="14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</row>
    <row r="226" spans="1:29" x14ac:dyDescent="0.25">
      <c r="A226" s="98"/>
      <c r="B226" s="14"/>
      <c r="C226" s="14"/>
      <c r="D226" s="15"/>
      <c r="E226" s="14"/>
      <c r="F226" s="14"/>
      <c r="G226" s="14"/>
      <c r="H226" s="14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</row>
    <row r="227" spans="1:29" x14ac:dyDescent="0.25">
      <c r="B227" s="14"/>
      <c r="C227" s="14"/>
      <c r="D227" s="14"/>
      <c r="E227" s="14"/>
      <c r="F227" s="14"/>
      <c r="G227" s="14"/>
      <c r="H227" s="14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</row>
    <row r="228" spans="1:29" x14ac:dyDescent="0.25">
      <c r="B228" s="14"/>
      <c r="C228" s="14"/>
      <c r="D228" s="14"/>
      <c r="E228" s="14"/>
      <c r="F228" s="14"/>
      <c r="G228" s="14"/>
      <c r="H228" s="14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</row>
    <row r="229" spans="1:29" x14ac:dyDescent="0.25">
      <c r="B229" s="14"/>
      <c r="C229" s="14"/>
      <c r="D229" s="14"/>
      <c r="E229" s="14"/>
      <c r="F229" s="14"/>
      <c r="G229" s="14"/>
      <c r="H229" s="14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</row>
    <row r="230" spans="1:29" x14ac:dyDescent="0.25">
      <c r="B230" s="14"/>
      <c r="C230" s="14"/>
      <c r="D230" s="14"/>
      <c r="E230" s="14"/>
      <c r="F230" s="14"/>
      <c r="G230" s="14"/>
      <c r="H230" s="14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</row>
    <row r="231" spans="1:29" x14ac:dyDescent="0.25">
      <c r="B231" s="14"/>
      <c r="C231" s="14"/>
      <c r="D231" s="14"/>
      <c r="E231" s="14"/>
      <c r="F231" s="14"/>
      <c r="G231" s="14"/>
      <c r="H231" s="14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</row>
    <row r="232" spans="1:29" x14ac:dyDescent="0.25">
      <c r="B232" s="14"/>
      <c r="C232" s="14"/>
      <c r="D232" s="14"/>
      <c r="E232" s="14"/>
      <c r="F232" s="14"/>
      <c r="G232" s="14"/>
      <c r="H232" s="14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</row>
    <row r="233" spans="1:29" x14ac:dyDescent="0.25">
      <c r="B233" s="14"/>
      <c r="C233" s="14"/>
      <c r="D233" s="14"/>
      <c r="E233" s="14"/>
      <c r="F233" s="14"/>
      <c r="G233" s="14"/>
      <c r="H233" s="14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</row>
    <row r="234" spans="1:29" x14ac:dyDescent="0.25">
      <c r="B234" s="14"/>
      <c r="C234" s="14"/>
      <c r="D234" s="14"/>
      <c r="E234" s="14"/>
      <c r="F234" s="14"/>
      <c r="G234" s="14"/>
      <c r="H234" s="14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</row>
    <row r="235" spans="1:29" x14ac:dyDescent="0.25">
      <c r="B235" s="14"/>
      <c r="C235" s="14"/>
      <c r="D235" s="14"/>
      <c r="E235" s="14"/>
      <c r="F235" s="14"/>
      <c r="G235" s="14"/>
      <c r="H235" s="14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</row>
    <row r="236" spans="1:29" x14ac:dyDescent="0.25">
      <c r="B236" s="14"/>
      <c r="C236" s="14"/>
      <c r="D236" s="14"/>
      <c r="E236" s="14"/>
      <c r="F236" s="14"/>
      <c r="G236" s="14"/>
      <c r="H236" s="14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</row>
    <row r="237" spans="1:29" x14ac:dyDescent="0.25">
      <c r="B237" s="14"/>
      <c r="C237" s="14"/>
      <c r="D237" s="14"/>
      <c r="E237" s="14"/>
      <c r="F237" s="14"/>
      <c r="G237" s="14"/>
      <c r="H237" s="14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</row>
    <row r="238" spans="1:29" x14ac:dyDescent="0.25">
      <c r="B238" s="14"/>
      <c r="C238" s="14"/>
      <c r="D238" s="14"/>
      <c r="E238" s="14"/>
      <c r="F238" s="14"/>
      <c r="G238" s="14"/>
      <c r="H238" s="14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</row>
    <row r="239" spans="1:29" x14ac:dyDescent="0.25">
      <c r="B239" s="14"/>
      <c r="C239" s="14"/>
      <c r="D239" s="14"/>
      <c r="E239" s="14"/>
      <c r="F239" s="14"/>
      <c r="G239" s="14"/>
      <c r="H239" s="14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</row>
    <row r="240" spans="1:29" x14ac:dyDescent="0.25">
      <c r="B240" s="14"/>
      <c r="C240" s="14"/>
      <c r="D240" s="14"/>
      <c r="E240" s="14"/>
      <c r="F240" s="14"/>
      <c r="G240" s="14"/>
      <c r="H240" s="14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</row>
    <row r="241" spans="2:29" x14ac:dyDescent="0.25">
      <c r="B241" s="14"/>
      <c r="C241" s="14"/>
      <c r="D241" s="14"/>
      <c r="E241" s="14"/>
      <c r="F241" s="14"/>
      <c r="G241" s="14"/>
      <c r="H241" s="14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</row>
    <row r="242" spans="2:29" x14ac:dyDescent="0.25">
      <c r="B242" s="14"/>
      <c r="C242" s="14"/>
      <c r="D242" s="14"/>
      <c r="E242" s="14"/>
      <c r="F242" s="14"/>
      <c r="G242" s="14"/>
      <c r="H242" s="14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</row>
    <row r="243" spans="2:29" x14ac:dyDescent="0.25">
      <c r="B243" s="14"/>
      <c r="C243" s="14"/>
      <c r="D243" s="14"/>
      <c r="E243" s="14"/>
      <c r="F243" s="14"/>
      <c r="G243" s="14"/>
      <c r="H243" s="14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</row>
    <row r="244" spans="2:29" x14ac:dyDescent="0.25">
      <c r="B244" s="14"/>
      <c r="C244" s="14"/>
      <c r="D244" s="14"/>
      <c r="E244" s="14"/>
      <c r="F244" s="14"/>
      <c r="G244" s="14"/>
      <c r="H244" s="14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</row>
    <row r="245" spans="2:29" x14ac:dyDescent="0.25">
      <c r="B245" s="14"/>
      <c r="C245" s="14"/>
      <c r="D245" s="14"/>
      <c r="E245" s="14"/>
      <c r="F245" s="14"/>
      <c r="G245" s="14"/>
      <c r="H245" s="14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</row>
    <row r="246" spans="2:29" x14ac:dyDescent="0.25">
      <c r="B246" s="14"/>
      <c r="C246" s="14"/>
      <c r="D246" s="14"/>
      <c r="E246" s="14"/>
      <c r="F246" s="14"/>
      <c r="G246" s="14"/>
      <c r="H246" s="14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</row>
    <row r="247" spans="2:29" x14ac:dyDescent="0.25">
      <c r="B247" s="14"/>
      <c r="C247" s="14"/>
      <c r="D247" s="14"/>
      <c r="E247" s="14"/>
      <c r="F247" s="14"/>
      <c r="G247" s="14"/>
      <c r="H247" s="14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</row>
    <row r="248" spans="2:29" x14ac:dyDescent="0.25">
      <c r="B248" s="14"/>
      <c r="C248" s="14"/>
      <c r="D248" s="14"/>
      <c r="E248" s="14"/>
      <c r="F248" s="14"/>
      <c r="G248" s="14"/>
      <c r="H248" s="14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</row>
    <row r="249" spans="2:29" x14ac:dyDescent="0.25">
      <c r="B249" s="14"/>
      <c r="C249" s="14"/>
      <c r="D249" s="14"/>
      <c r="E249" s="14"/>
      <c r="F249" s="14"/>
      <c r="G249" s="14"/>
      <c r="H249" s="14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</row>
    <row r="250" spans="2:29" x14ac:dyDescent="0.25">
      <c r="B250" s="14"/>
      <c r="C250" s="14"/>
      <c r="D250" s="14"/>
      <c r="E250" s="14"/>
      <c r="F250" s="14"/>
      <c r="G250" s="14"/>
      <c r="H250" s="14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</row>
    <row r="251" spans="2:29" x14ac:dyDescent="0.25">
      <c r="B251" s="14"/>
      <c r="C251" s="14"/>
      <c r="D251" s="14"/>
      <c r="E251" s="14"/>
      <c r="F251" s="14"/>
      <c r="G251" s="14"/>
      <c r="H251" s="14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</row>
    <row r="252" spans="2:29" x14ac:dyDescent="0.25">
      <c r="B252" s="14"/>
      <c r="C252" s="14"/>
      <c r="D252" s="14"/>
      <c r="E252" s="14"/>
      <c r="F252" s="14"/>
      <c r="G252" s="14"/>
      <c r="H252" s="14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</row>
    <row r="253" spans="2:29" x14ac:dyDescent="0.25">
      <c r="B253" s="14"/>
      <c r="C253" s="14"/>
      <c r="D253" s="14"/>
      <c r="E253" s="14"/>
      <c r="F253" s="14"/>
      <c r="G253" s="14"/>
      <c r="H253" s="14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</row>
    <row r="254" spans="2:29" x14ac:dyDescent="0.25">
      <c r="B254" s="14"/>
      <c r="C254" s="14"/>
      <c r="D254" s="14"/>
      <c r="E254" s="14"/>
      <c r="F254" s="14"/>
      <c r="G254" s="14"/>
      <c r="H254" s="14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</row>
    <row r="255" spans="2:29" x14ac:dyDescent="0.25">
      <c r="B255" s="14"/>
      <c r="C255" s="14"/>
      <c r="D255" s="14"/>
      <c r="E255" s="14"/>
      <c r="F255" s="14"/>
      <c r="G255" s="14"/>
      <c r="H255" s="14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</row>
    <row r="256" spans="2:29" x14ac:dyDescent="0.25">
      <c r="B256" s="14"/>
      <c r="C256" s="14"/>
      <c r="D256" s="14"/>
      <c r="E256" s="14"/>
      <c r="F256" s="14"/>
      <c r="G256" s="14"/>
      <c r="H256" s="14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</row>
    <row r="257" spans="2:29" x14ac:dyDescent="0.25">
      <c r="B257" s="14"/>
      <c r="C257" s="14"/>
      <c r="D257" s="14"/>
      <c r="E257" s="14"/>
      <c r="F257" s="14"/>
      <c r="G257" s="14"/>
      <c r="H257" s="14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</row>
    <row r="258" spans="2:29" x14ac:dyDescent="0.25">
      <c r="B258" s="14"/>
      <c r="C258" s="14"/>
      <c r="D258" s="14"/>
      <c r="E258" s="14"/>
      <c r="F258" s="14"/>
      <c r="G258" s="14"/>
      <c r="H258" s="14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</row>
    <row r="259" spans="2:29" x14ac:dyDescent="0.25">
      <c r="B259" s="14"/>
      <c r="C259" s="14"/>
      <c r="D259" s="14"/>
      <c r="E259" s="14"/>
      <c r="F259" s="14"/>
      <c r="G259" s="14"/>
      <c r="H259" s="14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</row>
    <row r="260" spans="2:29" x14ac:dyDescent="0.25">
      <c r="B260" s="14"/>
      <c r="C260" s="14"/>
      <c r="D260" s="14"/>
      <c r="E260" s="14"/>
      <c r="F260" s="14"/>
      <c r="G260" s="14"/>
      <c r="H260" s="14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</row>
    <row r="261" spans="2:29" x14ac:dyDescent="0.25">
      <c r="B261" s="14"/>
      <c r="C261" s="14"/>
      <c r="D261" s="14"/>
      <c r="E261" s="14"/>
      <c r="F261" s="14"/>
      <c r="G261" s="14"/>
      <c r="H261" s="14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</row>
    <row r="262" spans="2:29" x14ac:dyDescent="0.25">
      <c r="B262" s="14"/>
      <c r="C262" s="14"/>
      <c r="D262" s="14"/>
      <c r="E262" s="14"/>
      <c r="F262" s="14"/>
      <c r="G262" s="14"/>
      <c r="H262" s="14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</row>
    <row r="263" spans="2:29" x14ac:dyDescent="0.25">
      <c r="B263" s="14"/>
      <c r="C263" s="14"/>
      <c r="D263" s="14"/>
      <c r="E263" s="14"/>
      <c r="F263" s="14"/>
      <c r="G263" s="14"/>
      <c r="H263" s="14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</row>
    <row r="264" spans="2:29" x14ac:dyDescent="0.25">
      <c r="B264" s="14"/>
      <c r="C264" s="14"/>
      <c r="D264" s="14"/>
      <c r="E264" s="14"/>
      <c r="F264" s="14"/>
      <c r="G264" s="14"/>
      <c r="H264" s="14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</row>
    <row r="265" spans="2:29" x14ac:dyDescent="0.25">
      <c r="B265" s="14"/>
      <c r="C265" s="14"/>
      <c r="D265" s="14"/>
      <c r="E265" s="14"/>
      <c r="F265" s="14"/>
      <c r="G265" s="14"/>
      <c r="H265" s="14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</row>
    <row r="266" spans="2:29" x14ac:dyDescent="0.25">
      <c r="B266" s="14"/>
      <c r="C266" s="14"/>
      <c r="D266" s="14"/>
      <c r="E266" s="14"/>
      <c r="F266" s="14"/>
      <c r="G266" s="14"/>
      <c r="H266" s="14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</row>
    <row r="267" spans="2:29" x14ac:dyDescent="0.25">
      <c r="B267" s="14"/>
      <c r="C267" s="14"/>
      <c r="D267" s="14"/>
      <c r="E267" s="14"/>
      <c r="F267" s="14"/>
      <c r="G267" s="14"/>
      <c r="H267" s="14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</row>
    <row r="268" spans="2:29" x14ac:dyDescent="0.25">
      <c r="B268" s="14"/>
      <c r="C268" s="14"/>
      <c r="D268" s="14"/>
      <c r="E268" s="14"/>
      <c r="F268" s="14"/>
      <c r="G268" s="14"/>
      <c r="H268" s="14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</row>
    <row r="269" spans="2:29" x14ac:dyDescent="0.25">
      <c r="B269" s="14"/>
      <c r="C269" s="14"/>
      <c r="D269" s="14"/>
      <c r="E269" s="14"/>
      <c r="F269" s="14"/>
      <c r="G269" s="14"/>
      <c r="H269" s="14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</row>
    <row r="270" spans="2:29" x14ac:dyDescent="0.25">
      <c r="B270" s="14"/>
      <c r="C270" s="14"/>
      <c r="D270" s="14"/>
      <c r="E270" s="14"/>
      <c r="F270" s="14"/>
      <c r="G270" s="14"/>
      <c r="H270" s="14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</row>
    <row r="271" spans="2:29" x14ac:dyDescent="0.25">
      <c r="B271" s="14"/>
      <c r="C271" s="14"/>
      <c r="D271" s="14"/>
      <c r="E271" s="14"/>
      <c r="F271" s="14"/>
      <c r="G271" s="14"/>
      <c r="H271" s="14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</row>
    <row r="272" spans="2:29" x14ac:dyDescent="0.25">
      <c r="B272" s="14"/>
      <c r="C272" s="14"/>
      <c r="D272" s="14"/>
      <c r="E272" s="14"/>
      <c r="F272" s="14"/>
      <c r="G272" s="14"/>
      <c r="H272" s="14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</row>
    <row r="273" spans="2:29" x14ac:dyDescent="0.25">
      <c r="B273" s="14"/>
      <c r="C273" s="14"/>
      <c r="D273" s="14"/>
      <c r="E273" s="14"/>
      <c r="F273" s="14"/>
      <c r="G273" s="14"/>
      <c r="H273" s="14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</row>
    <row r="274" spans="2:29" x14ac:dyDescent="0.25">
      <c r="B274" s="14"/>
      <c r="C274" s="14"/>
      <c r="D274" s="14"/>
      <c r="E274" s="14"/>
      <c r="F274" s="14"/>
      <c r="G274" s="14"/>
      <c r="H274" s="14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</row>
    <row r="275" spans="2:29" x14ac:dyDescent="0.25">
      <c r="B275" s="14"/>
      <c r="C275" s="14"/>
      <c r="D275" s="14"/>
      <c r="E275" s="14"/>
      <c r="F275" s="14"/>
      <c r="G275" s="14"/>
      <c r="H275" s="14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</row>
    <row r="276" spans="2:29" x14ac:dyDescent="0.25">
      <c r="B276" s="14"/>
      <c r="C276" s="14"/>
      <c r="D276" s="14"/>
      <c r="E276" s="14"/>
      <c r="F276" s="14"/>
      <c r="G276" s="14"/>
      <c r="H276" s="14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</row>
    <row r="277" spans="2:29" x14ac:dyDescent="0.25">
      <c r="B277" s="14"/>
      <c r="C277" s="14"/>
      <c r="D277" s="14"/>
      <c r="E277" s="14"/>
      <c r="F277" s="14"/>
      <c r="G277" s="14"/>
      <c r="H277" s="14"/>
      <c r="I277" s="15"/>
      <c r="J277" s="15"/>
      <c r="K277" s="15"/>
      <c r="L277" s="15"/>
      <c r="M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</row>
    <row r="278" spans="2:29" x14ac:dyDescent="0.25">
      <c r="B278" s="14"/>
      <c r="C278" s="14"/>
      <c r="D278" s="14"/>
      <c r="E278" s="14"/>
      <c r="F278" s="14"/>
      <c r="G278" s="14"/>
      <c r="H278" s="14"/>
      <c r="I278" s="15"/>
      <c r="J278" s="15"/>
      <c r="K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</row>
    <row r="279" spans="2:29" x14ac:dyDescent="0.25">
      <c r="B279" s="14"/>
      <c r="C279" s="14"/>
      <c r="D279" s="14"/>
      <c r="E279" s="14"/>
      <c r="F279" s="14"/>
      <c r="G279" s="14"/>
      <c r="H279" s="14"/>
      <c r="I279" s="15"/>
      <c r="J279" s="15"/>
      <c r="K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</row>
    <row r="280" spans="2:29" x14ac:dyDescent="0.25">
      <c r="B280" s="14"/>
      <c r="C280" s="14"/>
      <c r="D280" s="14"/>
      <c r="E280" s="14"/>
      <c r="F280" s="14"/>
      <c r="G280" s="14"/>
      <c r="H280" s="14"/>
      <c r="I280" s="15"/>
      <c r="J280" s="15"/>
      <c r="K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</row>
    <row r="281" spans="2:29" x14ac:dyDescent="0.25">
      <c r="B281" s="14"/>
      <c r="C281" s="14"/>
      <c r="D281" s="14"/>
      <c r="E281" s="14"/>
      <c r="F281" s="14"/>
      <c r="G281" s="14"/>
      <c r="H281" s="14"/>
      <c r="I281" s="15"/>
      <c r="J281" s="15"/>
      <c r="K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</row>
    <row r="282" spans="2:29" x14ac:dyDescent="0.25">
      <c r="B282" s="14"/>
      <c r="C282" s="14"/>
      <c r="D282" s="14"/>
      <c r="E282" s="14"/>
      <c r="F282" s="14"/>
      <c r="G282" s="14"/>
      <c r="H282" s="14"/>
      <c r="I282" s="15"/>
      <c r="J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</row>
    <row r="283" spans="2:29" x14ac:dyDescent="0.25">
      <c r="B283" s="14"/>
      <c r="C283" s="14"/>
      <c r="D283" s="14"/>
      <c r="E283" s="14"/>
      <c r="F283" s="14"/>
      <c r="G283" s="14"/>
      <c r="H283" s="14"/>
      <c r="I283" s="15"/>
      <c r="J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</row>
    <row r="284" spans="2:29" x14ac:dyDescent="0.25">
      <c r="B284"/>
      <c r="C284" s="14"/>
      <c r="D284" s="14"/>
      <c r="E284" s="14"/>
      <c r="F284" s="14"/>
      <c r="G284" s="14"/>
      <c r="H284" s="14"/>
      <c r="I284" s="15"/>
      <c r="J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</row>
    <row r="285" spans="2:29" x14ac:dyDescent="0.25">
      <c r="B285"/>
      <c r="C285"/>
      <c r="D285" s="14"/>
      <c r="E285"/>
      <c r="F285"/>
      <c r="G285"/>
      <c r="H285"/>
      <c r="I285" s="15"/>
      <c r="J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</row>
    <row r="286" spans="2:29" x14ac:dyDescent="0.25">
      <c r="B286"/>
      <c r="C286"/>
      <c r="D286"/>
      <c r="E286"/>
      <c r="F286"/>
      <c r="G286"/>
      <c r="H286"/>
      <c r="I286" s="15"/>
      <c r="J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</row>
    <row r="287" spans="2:29" x14ac:dyDescent="0.25">
      <c r="B287"/>
      <c r="C287"/>
      <c r="D287"/>
      <c r="E287"/>
      <c r="F287"/>
      <c r="G287"/>
      <c r="H287"/>
      <c r="I287" s="15"/>
      <c r="J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</row>
    <row r="288" spans="2:29" x14ac:dyDescent="0.25">
      <c r="B288"/>
      <c r="C288"/>
      <c r="D288"/>
      <c r="E288"/>
      <c r="F288"/>
      <c r="G288"/>
      <c r="H288"/>
      <c r="I288" s="15"/>
      <c r="J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</row>
    <row r="289" spans="2:29" x14ac:dyDescent="0.25">
      <c r="B289"/>
      <c r="C289"/>
      <c r="D289"/>
      <c r="E289"/>
      <c r="F289"/>
      <c r="G289"/>
      <c r="H289"/>
      <c r="I289" s="15"/>
      <c r="J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2:29" x14ac:dyDescent="0.25">
      <c r="B290"/>
      <c r="C290"/>
      <c r="D290"/>
      <c r="E290"/>
      <c r="F290"/>
      <c r="G290"/>
      <c r="H290"/>
      <c r="I290" s="15"/>
      <c r="J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</row>
    <row r="291" spans="2:29" x14ac:dyDescent="0.25">
      <c r="B291"/>
      <c r="C291"/>
      <c r="D291"/>
      <c r="E291"/>
      <c r="F291"/>
      <c r="G291"/>
      <c r="H291"/>
      <c r="I291" s="15"/>
      <c r="R291" s="15"/>
      <c r="S291" s="15"/>
      <c r="T291" s="15"/>
    </row>
    <row r="292" spans="2:29" x14ac:dyDescent="0.25">
      <c r="B292"/>
      <c r="C292"/>
      <c r="D292"/>
      <c r="E292"/>
      <c r="F292"/>
      <c r="G292"/>
      <c r="H292"/>
      <c r="I292" s="15"/>
    </row>
    <row r="293" spans="2:29" x14ac:dyDescent="0.25">
      <c r="B293"/>
      <c r="C293"/>
      <c r="D293"/>
      <c r="E293"/>
      <c r="F293"/>
      <c r="G293"/>
      <c r="H293"/>
      <c r="I293" s="15"/>
    </row>
    <row r="294" spans="2:29" x14ac:dyDescent="0.25">
      <c r="B294"/>
      <c r="C294"/>
      <c r="D294"/>
      <c r="E294"/>
      <c r="F294"/>
      <c r="G294"/>
      <c r="H294"/>
      <c r="I294" s="15"/>
    </row>
    <row r="295" spans="2:29" x14ac:dyDescent="0.25">
      <c r="B295"/>
      <c r="C295"/>
      <c r="D295"/>
      <c r="E295"/>
      <c r="F295"/>
      <c r="G295"/>
      <c r="H295"/>
      <c r="I295" s="15"/>
    </row>
    <row r="296" spans="2:29" x14ac:dyDescent="0.25">
      <c r="B296"/>
      <c r="C296"/>
      <c r="D296"/>
      <c r="E296"/>
      <c r="F296"/>
      <c r="G296"/>
      <c r="H296"/>
      <c r="I296" s="15"/>
    </row>
    <row r="297" spans="2:29" x14ac:dyDescent="0.25">
      <c r="B297"/>
      <c r="C297"/>
      <c r="D297"/>
      <c r="E297"/>
      <c r="F297"/>
      <c r="G297"/>
      <c r="H297"/>
      <c r="I297" s="15"/>
    </row>
    <row r="298" spans="2:29" x14ac:dyDescent="0.25">
      <c r="C298"/>
      <c r="D298"/>
      <c r="E298"/>
      <c r="F298"/>
      <c r="G298"/>
      <c r="H298"/>
      <c r="I298" s="15"/>
    </row>
    <row r="299" spans="2:29" x14ac:dyDescent="0.25">
      <c r="D299"/>
    </row>
  </sheetData>
  <sheetProtection algorithmName="SHA-512" hashValue="6TqeZaCSNY51mnljQaBK2kqb0JdVRxUgz7lnx8tn5COJGPuMFWoy6zzoRmRqI2DEGF89fOru7QS/2Z4yoA7r1g==" saltValue="FKUn8LYRhTT/Wx3Q9sR10A==" spinCount="100000" sheet="1" selectLockedCells="1"/>
  <mergeCells count="85">
    <mergeCell ref="B51:D51"/>
    <mergeCell ref="E70:H70"/>
    <mergeCell ref="E61:H61"/>
    <mergeCell ref="E35:H35"/>
    <mergeCell ref="B43:D43"/>
    <mergeCell ref="E43:H43"/>
    <mergeCell ref="E49:H49"/>
    <mergeCell ref="E46:H46"/>
    <mergeCell ref="B44:D44"/>
    <mergeCell ref="E44:H44"/>
    <mergeCell ref="B46:D46"/>
    <mergeCell ref="B47:D47"/>
    <mergeCell ref="B48:D48"/>
    <mergeCell ref="E51:H51"/>
    <mergeCell ref="E48:H48"/>
    <mergeCell ref="B59:D59"/>
    <mergeCell ref="B3:F3"/>
    <mergeCell ref="E16:H16"/>
    <mergeCell ref="E17:H17"/>
    <mergeCell ref="E18:H18"/>
    <mergeCell ref="E10:H10"/>
    <mergeCell ref="B7:H7"/>
    <mergeCell ref="E11:H11"/>
    <mergeCell ref="E15:H15"/>
    <mergeCell ref="E12:H12"/>
    <mergeCell ref="E30:H30"/>
    <mergeCell ref="B30:D30"/>
    <mergeCell ref="E47:H47"/>
    <mergeCell ref="E45:H45"/>
    <mergeCell ref="B45:D45"/>
    <mergeCell ref="E59:H59"/>
    <mergeCell ref="E50:H50"/>
    <mergeCell ref="E57:H57"/>
    <mergeCell ref="E42:H42"/>
    <mergeCell ref="E19:H19"/>
    <mergeCell ref="E58:H58"/>
    <mergeCell ref="E37:H37"/>
    <mergeCell ref="E38:H38"/>
    <mergeCell ref="E33:H33"/>
    <mergeCell ref="E23:H23"/>
    <mergeCell ref="E36:H36"/>
    <mergeCell ref="E31:H31"/>
    <mergeCell ref="E32:H32"/>
    <mergeCell ref="E34:H34"/>
    <mergeCell ref="E26:H26"/>
    <mergeCell ref="E27:H27"/>
    <mergeCell ref="E97:H97"/>
    <mergeCell ref="G78:H78"/>
    <mergeCell ref="G85:H85"/>
    <mergeCell ref="E95:E96"/>
    <mergeCell ref="G79:H79"/>
    <mergeCell ref="F88:H88"/>
    <mergeCell ref="G80:H80"/>
    <mergeCell ref="G82:H82"/>
    <mergeCell ref="G84:H84"/>
    <mergeCell ref="G92:H92"/>
    <mergeCell ref="E91:E92"/>
    <mergeCell ref="E93:E94"/>
    <mergeCell ref="E74:H74"/>
    <mergeCell ref="E75:H75"/>
    <mergeCell ref="E71:H71"/>
    <mergeCell ref="E52:H52"/>
    <mergeCell ref="E53:H53"/>
    <mergeCell ref="E60:H60"/>
    <mergeCell ref="E73:H73"/>
    <mergeCell ref="E69:H69"/>
    <mergeCell ref="E62:H62"/>
    <mergeCell ref="E64:H64"/>
    <mergeCell ref="E66:H66"/>
    <mergeCell ref="E67:H67"/>
    <mergeCell ref="E72:H72"/>
    <mergeCell ref="E68:H68"/>
    <mergeCell ref="E65:H65"/>
    <mergeCell ref="E63:H63"/>
    <mergeCell ref="B54:D54"/>
    <mergeCell ref="B55:D55"/>
    <mergeCell ref="E54:H54"/>
    <mergeCell ref="E55:H55"/>
    <mergeCell ref="B56:D56"/>
    <mergeCell ref="E56:H56"/>
    <mergeCell ref="B108:D108"/>
    <mergeCell ref="B88:D88"/>
    <mergeCell ref="B95:D96"/>
    <mergeCell ref="B91:D92"/>
    <mergeCell ref="B93:D94"/>
  </mergeCells>
  <conditionalFormatting sqref="B43:H44 B46:H48 B54:H54">
    <cfRule type="expression" dxfId="12" priority="61">
      <formula>$E$42=$D$144</formula>
    </cfRule>
  </conditionalFormatting>
  <conditionalFormatting sqref="B43:H45 B54:H54">
    <cfRule type="expression" dxfId="11" priority="57">
      <formula>$E$42=$D$145</formula>
    </cfRule>
  </conditionalFormatting>
  <conditionalFormatting sqref="B43:H48 B54:H54">
    <cfRule type="expression" dxfId="10" priority="3">
      <formula>$E$42=$D$146</formula>
    </cfRule>
  </conditionalFormatting>
  <conditionalFormatting sqref="B43:H48">
    <cfRule type="expression" dxfId="9" priority="68">
      <formula>$E$42=$D$143</formula>
    </cfRule>
    <cfRule type="expression" dxfId="8" priority="69">
      <formula>$E$42=$D$142</formula>
    </cfRule>
  </conditionalFormatting>
  <conditionalFormatting sqref="B44:H48 B54:H54">
    <cfRule type="expression" dxfId="7" priority="70">
      <formula>$E$42=$D$141</formula>
    </cfRule>
    <cfRule type="expression" dxfId="6" priority="71">
      <formula>$E$42=$D$140</formula>
    </cfRule>
  </conditionalFormatting>
  <conditionalFormatting sqref="B45:H48 B54:H54">
    <cfRule type="expression" dxfId="5" priority="74">
      <formula>$E$42=$D$139</formula>
    </cfRule>
  </conditionalFormatting>
  <conditionalFormatting sqref="B51:H51">
    <cfRule type="expression" dxfId="4" priority="1">
      <formula>$E$50="NEIN"</formula>
    </cfRule>
  </conditionalFormatting>
  <conditionalFormatting sqref="E77">
    <cfRule type="expression" dxfId="3" priority="14">
      <formula>#REF!="Stromspeicher (elektrochemisch, Wasserstoff)"</formula>
    </cfRule>
  </conditionalFormatting>
  <conditionalFormatting sqref="E88">
    <cfRule type="expression" dxfId="2" priority="11">
      <formula>#REF!="Stromspeicher (elektrochemisch, Wasserstoff)"</formula>
    </cfRule>
    <cfRule type="expression" dxfId="1" priority="13">
      <formula>#REF!="Stromspeicher (elektrochemisch, Wasserstoff)"</formula>
    </cfRule>
    <cfRule type="expression" dxfId="0" priority="15">
      <formula>#REF!=1</formula>
    </cfRule>
  </conditionalFormatting>
  <dataValidations count="28">
    <dataValidation type="textLength" allowBlank="1" showInputMessage="1" showErrorMessage="1" sqref="E19:H19 E15:H17 E10:H10 E13:H13" xr:uid="{00000000-0002-0000-0000-000000000000}">
      <formula1>1</formula1>
      <formula2>200</formula2>
    </dataValidation>
    <dataValidation type="textLength" allowBlank="1" showInputMessage="1" showErrorMessage="1" sqref="E57:H58 E23:H23 F32:H32 F64:H64 E32:E33 E36:H36 H40 E64:E66 E38:E40 F40 F38 G38:G40 H38 E30:H30 E97:E98 E69:E73" xr:uid="{00000000-0002-0000-0000-000001000000}">
      <formula1>1</formula1>
      <formula2>250</formula2>
    </dataValidation>
    <dataValidation type="whole" allowBlank="1" showInputMessage="1" showErrorMessage="1" sqref="G92 G78:G87" xr:uid="{00000000-0002-0000-0000-000003000000}">
      <formula1>0</formula1>
      <formula2>3000000</formula2>
    </dataValidation>
    <dataValidation type="list" allowBlank="1" showInputMessage="1" showErrorMessage="1" sqref="E61:H61" xr:uid="{356ED2FF-7735-4B7A-82D9-49F857CDF6DF}">
      <formula1>$B$138:$B$146</formula1>
    </dataValidation>
    <dataValidation type="list" allowBlank="1" showInputMessage="1" showErrorMessage="1" sqref="E50:H50 E37:H37" xr:uid="{53E2362D-44FE-4ECC-BF55-58BDFB9C3C35}">
      <formula1>$B$151:$B$152</formula1>
    </dataValidation>
    <dataValidation type="list" allowBlank="1" showInputMessage="1" showErrorMessage="1" sqref="E43:H43" xr:uid="{10A45604-15DA-478B-BACF-3F8F49EE1910}">
      <formula1>$B$154:$B$156</formula1>
    </dataValidation>
    <dataValidation type="list" allowBlank="1" showInputMessage="1" showErrorMessage="1" sqref="E49:H49" xr:uid="{0562CC8F-ED6D-4767-8F28-51DA0277BB45}">
      <formula1>$B$132:$B$133</formula1>
    </dataValidation>
    <dataValidation type="list" allowBlank="1" showInputMessage="1" showErrorMessage="1" sqref="E44:H44" xr:uid="{09E5AF48-8968-4842-83C4-5F507472D1F0}">
      <formula1>$B$122:$B$125</formula1>
    </dataValidation>
    <dataValidation type="list" allowBlank="1" showInputMessage="1" showErrorMessage="1" sqref="E45:H45" xr:uid="{8D610E2D-1CD2-4787-9543-F9E5958A3078}">
      <formula1>$B$165:$B$166</formula1>
    </dataValidation>
    <dataValidation type="list" allowBlank="1" showInputMessage="1" showErrorMessage="1" sqref="E35:H35" xr:uid="{97F998EF-FE00-469E-A810-2DD150C8F4B6}">
      <formula1>$E$152:$E$153</formula1>
    </dataValidation>
    <dataValidation type="textLength" allowBlank="1" showInputMessage="1" showErrorMessage="1" errorTitle="Warnung" error="Maximal 250 Zeichen erlaubt!" sqref="E24:H24" xr:uid="{00000000-0002-0000-0000-000004000000}">
      <formula1>1</formula1>
      <formula2>250</formula2>
    </dataValidation>
    <dataValidation type="list" allowBlank="1" showInputMessage="1" showErrorMessage="1" sqref="E11:H11 E100:E109" xr:uid="{8CEA6832-07C5-4740-B1B1-60A360A2D23E}">
      <formula1>$B$128:$B$129</formula1>
    </dataValidation>
    <dataValidation type="list" allowBlank="1" showInputMessage="1" showErrorMessage="1" sqref="E46:H46" xr:uid="{AA655127-9C8B-4B70-A33F-42AA0E9F2292}">
      <formula1>$B$159:$B$162</formula1>
    </dataValidation>
    <dataValidation type="decimal" allowBlank="1" showInputMessage="1" showErrorMessage="1" errorTitle="ACHTUNG" error="Bitte geben Sie eine Zahl ohne Text ein!_x000a__x000a_Photovoltaikanlagen unter 20 kWp sind nicht förderungsfähig!" sqref="E59:H59" xr:uid="{CA97AEFE-A2E7-49D7-873A-B301F7E6B71F}">
      <formula1>20</formula1>
      <formula2>100000000000</formula2>
    </dataValidation>
    <dataValidation type="decimal" allowBlank="1" showInputMessage="1" showErrorMessage="1" sqref="E78:E84" xr:uid="{46CDA92D-45B8-4C34-B0C3-1BAB29C18840}">
      <formula1>0</formula1>
      <formula2>100000000000000</formula2>
    </dataValidation>
    <dataValidation type="decimal" allowBlank="1" showInputMessage="1" showErrorMessage="1" sqref="E91:E92" xr:uid="{5CCCBB68-B1A3-4D60-8A70-F10F29E6C461}">
      <formula1>0</formula1>
      <formula2>10000000000000000</formula2>
    </dataValidation>
    <dataValidation type="decimal" allowBlank="1" showInputMessage="1" showErrorMessage="1" errorTitle="ACHTUNG" error="Bitte geben Sie hier eine Zahl ohne Text ein!" sqref="E74:H74" xr:uid="{32535351-A8E4-4F8A-B7E8-1B4D84E446E2}">
      <formula1>1</formula1>
      <formula2>100000000000000</formula2>
    </dataValidation>
    <dataValidation type="date" allowBlank="1" showInputMessage="1" showErrorMessage="1" sqref="H39 F39 E27:H27" xr:uid="{0BBC0E85-C661-4C90-B1A8-CBAFAC54A64F}">
      <formula1>1</formula1>
      <formula2>109575</formula2>
    </dataValidation>
    <dataValidation type="decimal" allowBlank="1" showInputMessage="1" showErrorMessage="1" errorTitle="ACHTUNG" error="Gemäß Förderungsrichtlinie muss dieser Wert zumindest 75 % betragen!" sqref="E48:H48" xr:uid="{E315B9F7-5B45-4A5C-B870-71D121FF3D7B}">
      <formula1>0.75</formula1>
      <formula2>1</formula2>
    </dataValidation>
    <dataValidation type="decimal" allowBlank="1" showInputMessage="1" showErrorMessage="1" errorTitle="ACHTUNG" error="Bitte geben Sie hier eine Zahl ohne Text ein!" sqref="E47:H47" xr:uid="{B31E5E0F-468F-4649-92FC-1C6353C3D3CB}">
      <formula1>0</formula1>
      <formula2>10000000</formula2>
    </dataValidation>
    <dataValidation type="list" allowBlank="1" showInputMessage="1" showErrorMessage="1" sqref="E12:H12" xr:uid="{7B841E3A-3188-4393-BEAA-FB0C3D683DC8}">
      <formula1>$F$146:$F$149</formula1>
    </dataValidation>
    <dataValidation type="list" allowBlank="1" showInputMessage="1" showErrorMessage="1" sqref="E93:E96" xr:uid="{00F03216-4C3B-44F4-8C06-0B0E28F9462A}">
      <formula1>$E$115:$E$118</formula1>
    </dataValidation>
    <dataValidation type="decimal" allowBlank="1" showInputMessage="1" showErrorMessage="1" errorTitle="ACHTUNG" error="Bitte geben Sie hier eine Zahl ohne Text ein!" sqref="E75:H75 E67:H68 E62:H62 E51:H53" xr:uid="{8F943FDE-3E34-462D-AB29-6B07587461AD}">
      <formula1>1</formula1>
      <formula2>100000000000</formula2>
    </dataValidation>
    <dataValidation type="date" allowBlank="1" showInputMessage="1" showErrorMessage="1" errorTitle="ACHTUNG" error="Der Förderungsantrag ist vor der ersten rechtsverbindlichen _x000a_Verpflichtung zur Bestellung von Anlagenteilen und vor Beginn der _x000a_Bauarbeiten einzureichen." sqref="E26:H26" xr:uid="{06680E8F-CE9B-4D22-AB34-9A55B77E338F}">
      <formula1>44819</formula1>
      <formula2>109575</formula2>
    </dataValidation>
    <dataValidation type="list" allowBlank="1" showInputMessage="1" showErrorMessage="1" sqref="E12:H12" xr:uid="{44E0D6CF-74D2-4CAC-AFB7-2F25E354DC5E}">
      <formula1>$E$146:$E$149</formula1>
    </dataValidation>
    <dataValidation type="list" allowBlank="1" showInputMessage="1" showErrorMessage="1" sqref="E42:H42" xr:uid="{643E08C7-8AD6-4081-B24E-67FB3C38FA7A}">
      <formula1>$D$139:$D$147</formula1>
    </dataValidation>
    <dataValidation type="list" allowBlank="1" showInputMessage="1" showErrorMessage="1" errorTitle="ACHTUNG" error="Bitte geben Sie hier eine Zahl ohne Text ein!" sqref="E54:H56" xr:uid="{E41AD3D5-0BAB-406B-B9F9-0998B3B84077}">
      <formula1>$E$121:$E$123</formula1>
    </dataValidation>
    <dataValidation type="list" allowBlank="1" showInputMessage="1" showErrorMessage="1" sqref="E60:H60" xr:uid="{CCE4F8A9-E200-421D-9DEF-9492D9778E34}">
      <formula1>$B$114:$B$119</formula1>
    </dataValidation>
  </dataValidations>
  <hyperlinks>
    <hyperlink ref="B12" r:id="rId1" display="Mein Unternehmen entspricht laut Def. der EU 2003/361/EG einem " xr:uid="{A8C0D393-9E4D-4F3C-ADFC-FE18C2E864C1}"/>
  </hyperlinks>
  <pageMargins left="0.25" right="0.25" top="0.75" bottom="0.75" header="0.3" footer="0.3"/>
  <pageSetup paperSize="9" scale="73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activeCell="E7" sqref="E7"/>
    </sheetView>
  </sheetViews>
  <sheetFormatPr baseColWidth="10" defaultRowHeight="15" x14ac:dyDescent="0.25"/>
  <sheetData>
    <row r="1" spans="1:5" s="1" customFormat="1" x14ac:dyDescent="0.25">
      <c r="A1" s="1" t="s">
        <v>13</v>
      </c>
      <c r="B1" s="1" t="s">
        <v>10</v>
      </c>
      <c r="C1" s="1" t="s">
        <v>9</v>
      </c>
      <c r="D1" s="1" t="s">
        <v>3</v>
      </c>
      <c r="E1" s="1" t="s">
        <v>18</v>
      </c>
    </row>
    <row r="2" spans="1:5" x14ac:dyDescent="0.25">
      <c r="A2" t="s">
        <v>1</v>
      </c>
      <c r="B2" t="s">
        <v>12</v>
      </c>
      <c r="C2" t="s">
        <v>4</v>
      </c>
      <c r="D2" t="s">
        <v>6</v>
      </c>
      <c r="E2" t="s">
        <v>19</v>
      </c>
    </row>
    <row r="3" spans="1:5" x14ac:dyDescent="0.25">
      <c r="A3" t="s">
        <v>2</v>
      </c>
      <c r="B3" t="s">
        <v>10</v>
      </c>
      <c r="C3" t="s">
        <v>5</v>
      </c>
      <c r="D3" t="s">
        <v>8</v>
      </c>
      <c r="E3" t="s">
        <v>20</v>
      </c>
    </row>
    <row r="4" spans="1:5" x14ac:dyDescent="0.25">
      <c r="D4" t="s">
        <v>7</v>
      </c>
      <c r="E4" t="s">
        <v>21</v>
      </c>
    </row>
    <row r="5" spans="1:5" x14ac:dyDescent="0.25">
      <c r="D5" t="s">
        <v>17</v>
      </c>
      <c r="E5" t="s">
        <v>22</v>
      </c>
    </row>
    <row r="6" spans="1:5" x14ac:dyDescent="0.25">
      <c r="E6" t="s">
        <v>23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ÖKOFONDS_Projektdaten</vt:lpstr>
      <vt:lpstr>Werte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Paul</dc:creator>
  <cp:lastModifiedBy>Pucher Stefanie</cp:lastModifiedBy>
  <cp:lastPrinted>2021-02-18T08:17:58Z</cp:lastPrinted>
  <dcterms:created xsi:type="dcterms:W3CDTF">2018-07-12T09:04:06Z</dcterms:created>
  <dcterms:modified xsi:type="dcterms:W3CDTF">2025-08-28T11:27:22Z</dcterms:modified>
</cp:coreProperties>
</file>