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200_EU_PROJEKTE\02_Projekte\2023 - Oekofonds\A7_Innovative PV Neuauflage - III\1_Richtlinie\Anhänge_Innovative PV\"/>
    </mc:Choice>
  </mc:AlternateContent>
  <xr:revisionPtr revIDLastSave="0" documentId="13_ncr:1_{7473CBC3-6B0E-4FCE-862C-D4598C7984DA}" xr6:coauthVersionLast="47" xr6:coauthVersionMax="47" xr10:uidLastSave="{00000000-0000-0000-0000-000000000000}"/>
  <workbookProtection workbookAlgorithmName="SHA-512" workbookHashValue="RqmBRoBupS6e2FbCfpLipzX4Yrv44RABx3oHKdqS5jUysH5lROWK2t66fBA99jMKAg07+H6Lg28IXGS0/Tl4sw==" workbookSaltValue="pUkohcnF/Pth0ynluuCJWg==" workbookSpinCount="100000" lockStructure="1"/>
  <bookViews>
    <workbookView xWindow="-120" yWindow="-120" windowWidth="29040" windowHeight="17520" tabRatio="703" xr2:uid="{00000000-000D-0000-FFFF-FFFF00000000}"/>
  </bookViews>
  <sheets>
    <sheet name="ÖKOFONDS_Projektdaten" sheetId="1" r:id="rId1"/>
    <sheet name="Werte" sheetId="1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P75" i="1" s="1"/>
  <c r="I45" i="1"/>
  <c r="J41" i="1" l="1"/>
  <c r="E80" i="1" l="1"/>
  <c r="P78" i="1" s="1"/>
  <c r="I36" i="1"/>
  <c r="I48" i="1"/>
  <c r="I47" i="1"/>
  <c r="I46" i="1"/>
  <c r="I44" i="1"/>
  <c r="I43" i="1"/>
  <c r="F103" i="1" l="1"/>
  <c r="F102" i="1"/>
  <c r="F101" i="1"/>
  <c r="F100" i="1"/>
  <c r="F99" i="1"/>
  <c r="F98" i="1"/>
  <c r="F97" i="1"/>
  <c r="F96" i="1"/>
  <c r="F95" i="1"/>
  <c r="I39" i="1" l="1"/>
  <c r="I38" i="1"/>
  <c r="I27" i="1" l="1"/>
  <c r="E81" i="1" l="1"/>
  <c r="P76" i="1" l="1"/>
  <c r="E83" i="1" s="1"/>
  <c r="F81" i="1"/>
  <c r="E82" i="1" l="1"/>
</calcChain>
</file>

<file path=xl/sharedStrings.xml><?xml version="1.0" encoding="utf-8"?>
<sst xmlns="http://schemas.openxmlformats.org/spreadsheetml/2006/main" count="188" uniqueCount="173">
  <si>
    <t>Ort</t>
  </si>
  <si>
    <t>ja</t>
  </si>
  <si>
    <t>nein</t>
  </si>
  <si>
    <t>Umsetzungszeitraum</t>
  </si>
  <si>
    <t>Steckertyp</t>
  </si>
  <si>
    <t>DC</t>
  </si>
  <si>
    <t>AC</t>
  </si>
  <si>
    <t>CCS</t>
  </si>
  <si>
    <t>CHAdeMo</t>
  </si>
  <si>
    <t>Typ 2</t>
  </si>
  <si>
    <t>Stromart</t>
  </si>
  <si>
    <t>Bestand</t>
  </si>
  <si>
    <t xml:space="preserve">Wird oder ist es geplant für denselben Förderungsgegenstand eine Bundesförderung in Anspruch zu nehmen? </t>
  </si>
  <si>
    <t>Für diesen Antrag vertretungsbefugte Person:</t>
  </si>
  <si>
    <t>neu</t>
  </si>
  <si>
    <t>ja/nein</t>
  </si>
  <si>
    <t>Projektdaten zum Antrag</t>
  </si>
  <si>
    <r>
      <t xml:space="preserve">geplanter Projektbeginn </t>
    </r>
    <r>
      <rPr>
        <sz val="8"/>
        <rFont val="Calibri"/>
        <family val="2"/>
        <scheme val="minor"/>
      </rPr>
      <t>(TT.MM.JJJJ)</t>
    </r>
  </si>
  <si>
    <r>
      <t xml:space="preserve">geplantes Projektende bzw. geplante Inbetriebnahme </t>
    </r>
    <r>
      <rPr>
        <sz val="8"/>
        <rFont val="Calibri"/>
        <family val="2"/>
        <scheme val="minor"/>
      </rPr>
      <t>(TT.MM.JJJJ)</t>
    </r>
  </si>
  <si>
    <t>andere</t>
  </si>
  <si>
    <t>Zahlungsmethode</t>
  </si>
  <si>
    <t>Bankomatkarte</t>
  </si>
  <si>
    <t>Kreditkarte</t>
  </si>
  <si>
    <t>BEÖ-Karte</t>
  </si>
  <si>
    <t>QR-Code</t>
  </si>
  <si>
    <t>etc.</t>
  </si>
  <si>
    <t>FÖRDERUNG VON INNOVATIVER PHOTOVOLTAIK-DOPPELNUTZUNG</t>
  </si>
  <si>
    <t>Standort der beantragten Photovoltaik-Anlage</t>
  </si>
  <si>
    <t>Neuerrichtung</t>
  </si>
  <si>
    <t>Erweiterung einer bestehenden Anlage vor Ort</t>
  </si>
  <si>
    <t>Ist das Projekt eine Anlagenerweiterung?</t>
  </si>
  <si>
    <t>N</t>
  </si>
  <si>
    <t>NO</t>
  </si>
  <si>
    <t>O</t>
  </si>
  <si>
    <t>SO</t>
  </si>
  <si>
    <t>S</t>
  </si>
  <si>
    <t>SW</t>
  </si>
  <si>
    <t>W</t>
  </si>
  <si>
    <t>NW</t>
  </si>
  <si>
    <t>(a) Bauwerksintegrierte PV (BIPV)</t>
  </si>
  <si>
    <t>(c) Anlagen mit Hybridkollektoren (PVT)</t>
  </si>
  <si>
    <t>(d) PV auf befestigten Betriebsflächen bzw. PV-Überdachungen</t>
  </si>
  <si>
    <t>Gesamtkosten netto</t>
  </si>
  <si>
    <t>Marke</t>
  </si>
  <si>
    <t>Modulanzahl (Stück)</t>
  </si>
  <si>
    <t>nicht zutreffend</t>
  </si>
  <si>
    <t>Wird das Grundstück vom/von der FörderungswerberIn gepachtet?</t>
  </si>
  <si>
    <t>Neubau</t>
  </si>
  <si>
    <t>Bestandsgebäude</t>
  </si>
  <si>
    <t>Betriebsart der Anlage</t>
  </si>
  <si>
    <t>Volleinspeisung</t>
  </si>
  <si>
    <t>Allgemeine Angaben zur beantragten Photovoltaik-Anlage</t>
  </si>
  <si>
    <t>Grundstücksnummer(n) und Einlagezahl(en)</t>
  </si>
  <si>
    <t>konstruktive Einbindung (z.B. Kaltfassade o.Ä)</t>
  </si>
  <si>
    <t>Vollintegration (z.B. Warmfassade, o.Ä.)</t>
  </si>
  <si>
    <t>Aufdach-Anlage</t>
  </si>
  <si>
    <t>Bauwerksintegriert</t>
  </si>
  <si>
    <t>bei Freiflächen: fixe Unterkonstruktion</t>
  </si>
  <si>
    <t>bei Freiflächen: bewegliche Unterkonstruktion</t>
  </si>
  <si>
    <t>Montageart bzw. Unterkonstruktion</t>
  </si>
  <si>
    <t>Wechselrichter</t>
  </si>
  <si>
    <t>Kosten der Aufständerung / Unterkonstruktion der PV-Anlage</t>
  </si>
  <si>
    <t>Art der innovativen Photovoltaikanlage mit Doppelnutzung</t>
  </si>
  <si>
    <t>Name oder Bezeichnung des Verpächters/der VerpächterIn</t>
  </si>
  <si>
    <t>Technische Angaben zur beantragten Photovoltaik-Anlage</t>
  </si>
  <si>
    <t>PV-Überdachung o. Ä.</t>
  </si>
  <si>
    <t>additive Einbindung (z.B. Sonnenschutz o.Ä.)</t>
  </si>
  <si>
    <t>Sonstiges (bitte genaue Beschreibung im Innovationskonzept)</t>
  </si>
  <si>
    <t>keine Auswahl zutreffend (bitte genaue Beschreibung im Innovationskonzept)</t>
  </si>
  <si>
    <t>Überschusseinspeisung (bitte genaue Beschreibung im Innovationskonzept)</t>
  </si>
  <si>
    <t>primäre Anlagenausrichtung</t>
  </si>
  <si>
    <t>Email:</t>
  </si>
  <si>
    <r>
      <rPr>
        <i/>
        <vertAlign val="superscript"/>
        <sz val="8"/>
        <color theme="1"/>
        <rFont val="Calibri"/>
        <family val="2"/>
        <scheme val="minor"/>
      </rPr>
      <t>1</t>
    </r>
    <r>
      <rPr>
        <i/>
        <sz val="8"/>
        <color theme="1"/>
        <rFont val="Calibri"/>
        <family val="2"/>
        <scheme val="minor"/>
      </rPr>
      <t xml:space="preserve"> nur im Falle einer juristische Person auszufüllen</t>
    </r>
  </si>
  <si>
    <r>
      <t xml:space="preserve">Sonstige Angaben </t>
    </r>
    <r>
      <rPr>
        <sz val="8"/>
        <color theme="1"/>
        <rFont val="Calibri"/>
        <family val="2"/>
        <scheme val="minor"/>
      </rPr>
      <t>(z.B. bifaciale Module, Hocheffizienzmodule…)</t>
    </r>
  </si>
  <si>
    <t>Photovoltaik-Module</t>
  </si>
  <si>
    <t>Typbezeichnung</t>
  </si>
  <si>
    <t>Angaben zu den geplanten Photovoltaik-Modulen</t>
  </si>
  <si>
    <t>Angaben zum geplanten Wechselrichter</t>
  </si>
  <si>
    <t>Werden oder ist es geplant, weitere Förderungen durch andere Dienststellen des Landes Steiermark in Anspruch zu nehmen?</t>
  </si>
  <si>
    <t>Errichtungskosten in EUR (exkl. MwSt.)</t>
  </si>
  <si>
    <r>
      <t xml:space="preserve">Straße und Nummer </t>
    </r>
    <r>
      <rPr>
        <sz val="8"/>
        <color theme="1"/>
        <rFont val="Calibri"/>
        <family val="2"/>
        <scheme val="minor"/>
      </rPr>
      <t>(falls vorhanden)</t>
    </r>
  </si>
  <si>
    <r>
      <t xml:space="preserve">Dauer des Pachtvertrages </t>
    </r>
    <r>
      <rPr>
        <sz val="8"/>
        <rFont val="Calibri"/>
        <family val="2"/>
        <scheme val="minor"/>
      </rPr>
      <t>(von TT.MM.JJJJ bis TT.MM.JJJJ)</t>
    </r>
  </si>
  <si>
    <r>
      <t xml:space="preserve">Katastralgemeinde </t>
    </r>
    <r>
      <rPr>
        <sz val="8"/>
        <color theme="1"/>
        <rFont val="Calibri"/>
        <family val="2"/>
        <scheme val="minor"/>
      </rPr>
      <t>(Nummer und Name)</t>
    </r>
  </si>
  <si>
    <t>Vorsteuerabzugsberechtigung:</t>
  </si>
  <si>
    <t>Installation / Montage</t>
  </si>
  <si>
    <t>Planung, Abnahme und Prüfbefunde</t>
  </si>
  <si>
    <t>Netzanschluss</t>
  </si>
  <si>
    <r>
      <t xml:space="preserve">Gesamtkosten brutto </t>
    </r>
    <r>
      <rPr>
        <sz val="8"/>
        <color theme="1"/>
        <rFont val="Calibri"/>
        <family val="2"/>
        <scheme val="minor"/>
      </rPr>
      <t>(falls nicht vorsteuerabzugsberechtigt)</t>
    </r>
  </si>
  <si>
    <t>prognostizierte Stromerzeugung der PV-Anlage (kWh/a)</t>
  </si>
  <si>
    <r>
      <t>Leistung der beantragten Anlage (kW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</si>
  <si>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Leistung je Modul (W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</si>
  <si>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Wenn ja, Leistung (kW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 der bestehenden Anlage:</t>
    </r>
  </si>
  <si>
    <t>Hinweis: notwendig für Vorberechnung der voraussichtlichen Förderungshöhe</t>
  </si>
  <si>
    <t>(b) PV mit farbigen Modulen (Ortsbild- und Landschaftsschutz, Altstadtschutzzone Graz)</t>
  </si>
  <si>
    <t>Angaben zur Förderung</t>
  </si>
  <si>
    <t>Dauerkulturen (z.B. Obst- und Weinbau etc.)</t>
  </si>
  <si>
    <t>Sonderkulturen (z.B. Beeren, Tomaten, Spargel, Hopfen etc.)</t>
  </si>
  <si>
    <t>Ackerbau (z.B. Getreide, Kartoffeln etc.)</t>
  </si>
  <si>
    <t>Name FörderungswerberIn</t>
  </si>
  <si>
    <t>schwimmende Konstruktion (floating PV)</t>
  </si>
  <si>
    <t>Hinweis: Leistung ohne Einheit angeben; notwendig für Vorberechnung der voraussichtlichen Förderungshöhe</t>
  </si>
  <si>
    <t>Hinweis: Leistung ohne Einheit angeben</t>
  </si>
  <si>
    <t>Anzahl Wechselrichter (Stück)</t>
  </si>
  <si>
    <t>von</t>
  </si>
  <si>
    <t>bis</t>
  </si>
  <si>
    <t>AC-Nennleistung (in kW)</t>
  </si>
  <si>
    <r>
      <rPr>
        <b/>
        <i/>
        <sz val="11"/>
        <rFont val="Calibri"/>
        <family val="2"/>
        <scheme val="minor"/>
      </rPr>
      <t xml:space="preserve">Hinweis: </t>
    </r>
    <r>
      <rPr>
        <i/>
        <sz val="11"/>
        <rFont val="Calibri"/>
        <family val="2"/>
        <scheme val="minor"/>
      </rPr>
      <t>Voraussetzung für die Bearbeitung des Förderungsantrages ist ein vollständig ausgefüllter Antrag und die Vorlage aller erforderlichen Unterlagen.</t>
    </r>
  </si>
  <si>
    <t>Sämtliche zutreffende Felder sind PFLICHTFELDER (mit * gekennzeichnet)!</t>
  </si>
  <si>
    <t>ALLGEMEINE ANGABEN*</t>
  </si>
  <si>
    <t>PROJEKTDATEN*</t>
  </si>
  <si>
    <t>Kostenposition</t>
  </si>
  <si>
    <t>Wenn ja, Bezeichnung der Förderungsschiene bzw. Förderstelle:</t>
  </si>
  <si>
    <t>Unternehmensgröße laut EU-Definition (2003/361/EG):</t>
  </si>
  <si>
    <t>Abschließende Angaben; Beilagen zum Förderungsansuchen*</t>
  </si>
  <si>
    <t>Alle Projektangaben ausgefüllt?</t>
  </si>
  <si>
    <r>
      <t>Angabe zur Höhe der für das Vorhaben</t>
    </r>
    <r>
      <rPr>
        <b/>
        <sz val="11"/>
        <rFont val="Calibri"/>
        <family val="2"/>
        <scheme val="minor"/>
      </rPr>
      <t xml:space="preserve"> benötigten öffentlichen Investitionsförderung</t>
    </r>
    <r>
      <rPr>
        <sz val="11"/>
        <rFont val="Calibri"/>
        <family val="2"/>
        <scheme val="minor"/>
      </rPr>
      <t xml:space="preserve"> (in EUR):</t>
    </r>
  </si>
  <si>
    <t>ja, Förderzusage erhalten</t>
  </si>
  <si>
    <t>ja, bereits angesucht</t>
  </si>
  <si>
    <t>ja, Ansuchen geplant</t>
  </si>
  <si>
    <t>Großunternehmen</t>
  </si>
  <si>
    <t>Mittleres Unternehmen</t>
  </si>
  <si>
    <t>Kleinunternehmen, Kleinstunternehmen</t>
  </si>
  <si>
    <t>Übersichtsschaltbild oder Anlagenschema beigelegt?</t>
  </si>
  <si>
    <t>Detaillierte Angebote zur geplanten Anlage beigelegt?</t>
  </si>
  <si>
    <t>Falls relevant: Auszug aus Flächenwidmungsplan beigelegt?</t>
  </si>
  <si>
    <t>Lageplan, Ansichten, Schnitte, Fotomontagen beigelegt?</t>
  </si>
  <si>
    <t>Falls relevant: Beschreibung der Anlagenabsicherung vor Zutritt durch Unbefugte beigelegt?</t>
  </si>
  <si>
    <t>Datenblätter der Anlagenkomponenten beigelegt?</t>
  </si>
  <si>
    <t>JA</t>
  </si>
  <si>
    <t>NEIN</t>
  </si>
  <si>
    <t>Falls relevant: wasserrechtliche Bewilligung beigelegt?</t>
  </si>
  <si>
    <r>
      <t xml:space="preserve">Bei Doppelnutzung laut lit. </t>
    </r>
    <r>
      <rPr>
        <b/>
        <i/>
        <sz val="11"/>
        <rFont val="Calibri"/>
        <family val="2"/>
        <scheme val="minor"/>
      </rPr>
      <t>(a), (b), (c)</t>
    </r>
    <r>
      <rPr>
        <i/>
        <sz val="11"/>
        <rFont val="Calibri"/>
        <family val="2"/>
        <scheme val="minor"/>
      </rPr>
      <t>: wird die geplante Anlage auf einem Neubau oder Bestandsgebäude errichtet?</t>
    </r>
  </si>
  <si>
    <r>
      <t xml:space="preserve">Bei Doppelnutzung laut lit. </t>
    </r>
    <r>
      <rPr>
        <b/>
        <i/>
        <sz val="11"/>
        <rFont val="Calibri"/>
        <family val="2"/>
        <scheme val="minor"/>
      </rPr>
      <t>(a)</t>
    </r>
    <r>
      <rPr>
        <i/>
        <sz val="11"/>
        <rFont val="Calibri"/>
        <family val="2"/>
        <scheme val="minor"/>
      </rPr>
      <t>: welche Funktion übernimmt die bauwerksintegrierte PV-Anlage für das Gebäude?</t>
    </r>
  </si>
  <si>
    <r>
      <t>Vertretungsfunktion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(z.B. Geschäftungsführung etc.)</t>
    </r>
    <r>
      <rPr>
        <sz val="10"/>
        <rFont val="Calibri"/>
        <family val="2"/>
        <scheme val="minor"/>
      </rPr>
      <t>:</t>
    </r>
  </si>
  <si>
    <r>
      <t>Vorname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</si>
  <si>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Nachname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</si>
  <si>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 xml:space="preserve">Telefonnummer </t>
    </r>
    <r>
      <rPr>
        <sz val="8"/>
        <rFont val="Calibri"/>
        <family val="2"/>
        <scheme val="minor"/>
      </rPr>
      <t>(Festnetz oder Mobil)</t>
    </r>
    <r>
      <rPr>
        <sz val="11"/>
        <rFont val="Calibri"/>
        <family val="2"/>
        <scheme val="minor"/>
      </rPr>
      <t>:</t>
    </r>
  </si>
  <si>
    <t>JA (bitte Beschreibung im Innovationskonzept)</t>
  </si>
  <si>
    <t>NEIN (bitte Beschreibung im Innovationskonzept)</t>
  </si>
  <si>
    <r>
      <t xml:space="preserve">Name GrundstückseigentümerIn </t>
    </r>
    <r>
      <rPr>
        <sz val="8"/>
        <color theme="1"/>
        <rFont val="Calibri"/>
        <family val="2"/>
        <scheme val="minor"/>
      </rPr>
      <t>(falls nicht ident mit FörderungswerberIn)</t>
    </r>
  </si>
  <si>
    <r>
      <t xml:space="preserve">Projektbezeichnung </t>
    </r>
    <r>
      <rPr>
        <sz val="8"/>
        <color theme="1"/>
        <rFont val="Calibri"/>
        <family val="2"/>
        <scheme val="minor"/>
      </rPr>
      <t>(z.B. PV-Anlage XYZ)</t>
    </r>
  </si>
  <si>
    <t>Postleitzahl PLZ</t>
  </si>
  <si>
    <t>FörderungswerberIn ist EigentümerIn des Grundstücks/der Grunstücke:</t>
  </si>
  <si>
    <t>Verkabelung, Energiemanagement, etc.</t>
  </si>
  <si>
    <t>(f) Agrar-PV</t>
  </si>
  <si>
    <t>(g) Floating-PV</t>
  </si>
  <si>
    <r>
      <t xml:space="preserve">Bei Doppelnutzung laut lit. </t>
    </r>
    <r>
      <rPr>
        <b/>
        <i/>
        <sz val="11"/>
        <rFont val="Calibri"/>
        <family val="2"/>
        <scheme val="minor"/>
      </rPr>
      <t>(f)</t>
    </r>
    <r>
      <rPr>
        <i/>
        <sz val="11"/>
        <rFont val="Calibri"/>
        <family val="2"/>
        <scheme val="minor"/>
      </rPr>
      <t>: welche Bewirtschaftsungsart ist bei der Agrar-PV-Anlage geplant?</t>
    </r>
  </si>
  <si>
    <r>
      <t xml:space="preserve">Bei Doppelnutzung laut lit. </t>
    </r>
    <r>
      <rPr>
        <b/>
        <i/>
        <sz val="11"/>
        <rFont val="Calibri"/>
        <family val="2"/>
        <scheme val="minor"/>
      </rPr>
      <t>(f)</t>
    </r>
    <r>
      <rPr>
        <i/>
        <sz val="11"/>
        <rFont val="Calibri"/>
        <family val="2"/>
        <scheme val="minor"/>
      </rPr>
      <t>: wie groß ist die Gesamtfläche des Grundstücks/der Grundstücke (Hektar), auf welcher die PV-Anlage errichtet wird?</t>
    </r>
  </si>
  <si>
    <r>
      <t xml:space="preserve">Bei Doppelnutzung laut lit. </t>
    </r>
    <r>
      <rPr>
        <b/>
        <i/>
        <sz val="11"/>
        <rFont val="Calibri"/>
        <family val="2"/>
        <scheme val="minor"/>
      </rPr>
      <t>(f)</t>
    </r>
    <r>
      <rPr>
        <i/>
        <sz val="11"/>
        <rFont val="Calibri"/>
        <family val="2"/>
        <scheme val="minor"/>
      </rPr>
      <t>: wie hoch ist der Anteil (%) der landwirtschaftlich genutzten Fläche an der Gesamtfläche?</t>
    </r>
  </si>
  <si>
    <t>BIPV</t>
  </si>
  <si>
    <t>PV farbig</t>
  </si>
  <si>
    <t>PVT</t>
  </si>
  <si>
    <t>PV Überdach</t>
  </si>
  <si>
    <t>PV Lärmschutz</t>
  </si>
  <si>
    <t>Agri PV</t>
  </si>
  <si>
    <t>Floating PV</t>
  </si>
  <si>
    <t>≥ 20 bis 100 kWp</t>
  </si>
  <si>
    <t>&gt; 100 bis 1000 kWp</t>
  </si>
  <si>
    <t>Förderberechnung</t>
  </si>
  <si>
    <t>Leistungskriterium</t>
  </si>
  <si>
    <t>Investitionskostenkr</t>
  </si>
  <si>
    <t>Deckel</t>
  </si>
  <si>
    <t>max. Beihilfenintensität</t>
  </si>
  <si>
    <t>(e) PV auf Lärmschutzwänden und –wällen sowie Staumauern</t>
  </si>
  <si>
    <r>
      <t xml:space="preserve">Bei Doppelnutzung laut lit. </t>
    </r>
    <r>
      <rPr>
        <b/>
        <i/>
        <sz val="11"/>
        <rFont val="Calibri"/>
        <family val="2"/>
        <scheme val="minor"/>
      </rPr>
      <t>(e)</t>
    </r>
    <r>
      <rPr>
        <i/>
        <sz val="11"/>
        <rFont val="Calibri"/>
        <family val="2"/>
        <scheme val="minor"/>
      </rPr>
      <t>: auf welcher Infrastruktur ist die Errichtung der PV-Anlage geplant?</t>
    </r>
  </si>
  <si>
    <t>Lärmschutzwand bzw. -wall</t>
  </si>
  <si>
    <t>Staumauer</t>
  </si>
  <si>
    <t>Förderhöhe</t>
  </si>
  <si>
    <t>Sonstige</t>
  </si>
  <si>
    <t>Excel-Vorlage_Version1_10.10.2023</t>
  </si>
  <si>
    <t>gemäß Ausschreibung in der Grazer Zeitung am 13.10.2023</t>
  </si>
  <si>
    <t>voraussichtliche Förderungshöhe (UNVERBINDLICHE Vorberechnung - vorbehaltlich Juryentscheid, korrekter Eingabe sämtlicher erforderlicher Angaben, etc.!)</t>
  </si>
  <si>
    <t>Ausgefülltes Projektkonzept beigelegt?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</si>
</sst>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164" formatCode="&quot;€&quot;\ #,##0.00"/>
    <numFmt numFmtId="165" formatCode="#,##0.00&quot; kWp&quot;"/>
    <numFmt numFmtId="166" formatCode="#,##0.00&quot; kWh/a&quot;"/>
    <numFmt numFmtId="167" formatCode="#,##0&quot; W&quot;"/>
    <numFmt numFmtId="168" formatCode="#,##0.00&quot; kW&quot;"/>
    <numFmt numFmtId="169" formatCode="###&quot; €/kWp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B4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85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10" xfId="0" applyFill="1" applyBorder="1"/>
    <xf numFmtId="0" fontId="4" fillId="2" borderId="0" xfId="0" applyFont="1" applyFill="1"/>
    <xf numFmtId="0" fontId="0" fillId="2" borderId="2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left" vertical="top"/>
    </xf>
    <xf numFmtId="0" fontId="4" fillId="0" borderId="0" xfId="0" applyFont="1"/>
    <xf numFmtId="0" fontId="0" fillId="4" borderId="6" xfId="0" applyFill="1" applyBorder="1"/>
    <xf numFmtId="0" fontId="0" fillId="4" borderId="9" xfId="0" applyFill="1" applyBorder="1"/>
    <xf numFmtId="0" fontId="1" fillId="4" borderId="9" xfId="0" applyFont="1" applyFill="1" applyBorder="1"/>
    <xf numFmtId="0" fontId="4" fillId="4" borderId="9" xfId="0" applyFont="1" applyFill="1" applyBorder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6" fillId="2" borderId="0" xfId="0" applyFont="1" applyFill="1"/>
    <xf numFmtId="0" fontId="2" fillId="0" borderId="0" xfId="0" applyFont="1"/>
    <xf numFmtId="0" fontId="2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vertical="top"/>
    </xf>
    <xf numFmtId="0" fontId="9" fillId="2" borderId="0" xfId="0" applyFont="1" applyFill="1"/>
    <xf numFmtId="0" fontId="1" fillId="0" borderId="0" xfId="0" applyFont="1"/>
    <xf numFmtId="0" fontId="5" fillId="0" borderId="0" xfId="0" applyFont="1"/>
    <xf numFmtId="0" fontId="18" fillId="0" borderId="0" xfId="0" applyFont="1"/>
    <xf numFmtId="0" fontId="5" fillId="0" borderId="1" xfId="0" applyFont="1" applyBorder="1"/>
    <xf numFmtId="0" fontId="0" fillId="2" borderId="0" xfId="0" applyFill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/>
    <xf numFmtId="0" fontId="17" fillId="2" borderId="0" xfId="0" applyFont="1" applyFill="1"/>
    <xf numFmtId="0" fontId="22" fillId="0" borderId="0" xfId="0" applyFont="1"/>
    <xf numFmtId="0" fontId="5" fillId="4" borderId="9" xfId="0" applyFont="1" applyFill="1" applyBorder="1"/>
    <xf numFmtId="0" fontId="7" fillId="0" borderId="0" xfId="0" applyFont="1"/>
    <xf numFmtId="0" fontId="26" fillId="2" borderId="0" xfId="0" applyFont="1" applyFill="1"/>
    <xf numFmtId="0" fontId="15" fillId="0" borderId="0" xfId="0" applyFont="1"/>
    <xf numFmtId="0" fontId="0" fillId="2" borderId="0" xfId="0" applyFill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14" fontId="0" fillId="2" borderId="0" xfId="0" applyNumberFormat="1" applyFill="1" applyAlignment="1">
      <alignment horizontal="center" vertical="top"/>
    </xf>
    <xf numFmtId="14" fontId="0" fillId="3" borderId="5" xfId="0" applyNumberFormat="1" applyFill="1" applyBorder="1" applyAlignment="1" applyProtection="1">
      <alignment horizontal="center" vertical="center"/>
      <protection locked="0"/>
    </xf>
    <xf numFmtId="1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3" borderId="5" xfId="2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8" fillId="2" borderId="0" xfId="0" applyFont="1" applyFill="1"/>
    <xf numFmtId="0" fontId="18" fillId="2" borderId="10" xfId="0" applyFont="1" applyFill="1" applyBorder="1"/>
    <xf numFmtId="0" fontId="21" fillId="5" borderId="2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/>
    </xf>
    <xf numFmtId="0" fontId="5" fillId="4" borderId="14" xfId="0" applyFont="1" applyFill="1" applyBorder="1"/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/>
    </xf>
    <xf numFmtId="44" fontId="0" fillId="6" borderId="5" xfId="2" applyFont="1" applyFill="1" applyBorder="1" applyAlignment="1" applyProtection="1">
      <alignment horizontal="center" vertical="top"/>
    </xf>
    <xf numFmtId="44" fontId="13" fillId="7" borderId="5" xfId="2" applyFont="1" applyFill="1" applyBorder="1" applyAlignment="1" applyProtection="1">
      <alignment horizontal="center" vertical="center" wrapText="1"/>
    </xf>
    <xf numFmtId="44" fontId="0" fillId="6" borderId="26" xfId="2" applyFont="1" applyFill="1" applyBorder="1" applyAlignment="1" applyProtection="1">
      <alignment horizontal="center" vertical="top"/>
    </xf>
    <xf numFmtId="0" fontId="0" fillId="7" borderId="5" xfId="0" applyFill="1" applyBorder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169" fontId="12" fillId="7" borderId="16" xfId="1" applyNumberFormat="1" applyFont="1" applyFill="1" applyBorder="1" applyAlignment="1" applyProtection="1">
      <alignment horizontal="center" vertical="top"/>
    </xf>
    <xf numFmtId="0" fontId="14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5" fillId="0" borderId="1" xfId="0" applyFont="1" applyBorder="1"/>
    <xf numFmtId="0" fontId="15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top"/>
    </xf>
    <xf numFmtId="0" fontId="32" fillId="2" borderId="10" xfId="0" applyFont="1" applyFill="1" applyBorder="1" applyAlignment="1">
      <alignment horizontal="center" vertical="top"/>
    </xf>
    <xf numFmtId="0" fontId="36" fillId="2" borderId="0" xfId="0" applyFont="1" applyFill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15" fillId="2" borderId="0" xfId="0" applyFont="1" applyFill="1"/>
    <xf numFmtId="0" fontId="38" fillId="0" borderId="0" xfId="0" applyFont="1"/>
    <xf numFmtId="0" fontId="32" fillId="0" borderId="0" xfId="0" applyFont="1"/>
    <xf numFmtId="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9" fontId="15" fillId="0" borderId="0" xfId="0" applyNumberFormat="1" applyFont="1"/>
    <xf numFmtId="9" fontId="15" fillId="0" borderId="0" xfId="1" applyFont="1" applyFill="1" applyProtection="1"/>
    <xf numFmtId="0" fontId="15" fillId="0" borderId="0" xfId="0" applyFont="1" applyAlignment="1">
      <alignment horizontal="center"/>
    </xf>
    <xf numFmtId="0" fontId="41" fillId="0" borderId="0" xfId="0" applyFont="1"/>
    <xf numFmtId="0" fontId="15" fillId="0" borderId="0" xfId="0" applyFont="1" applyAlignment="1">
      <alignment wrapText="1"/>
    </xf>
    <xf numFmtId="0" fontId="37" fillId="0" borderId="0" xfId="0" applyFont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36" fillId="2" borderId="0" xfId="0" applyFont="1" applyFill="1" applyAlignment="1">
      <alignment horizontal="center" vertical="top"/>
    </xf>
    <xf numFmtId="0" fontId="36" fillId="2" borderId="10" xfId="0" applyFont="1" applyFill="1" applyBorder="1" applyAlignment="1">
      <alignment horizontal="center" vertical="top"/>
    </xf>
    <xf numFmtId="44" fontId="5" fillId="3" borderId="5" xfId="2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168" fontId="0" fillId="3" borderId="4" xfId="0" applyNumberFormat="1" applyFill="1" applyBorder="1" applyAlignment="1" applyProtection="1">
      <alignment horizontal="center" vertical="center"/>
      <protection locked="0"/>
    </xf>
    <xf numFmtId="168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49" fontId="0" fillId="3" borderId="3" xfId="0" applyNumberForma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166" fontId="0" fillId="3" borderId="3" xfId="0" applyNumberFormat="1" applyFill="1" applyBorder="1" applyAlignment="1" applyProtection="1">
      <alignment horizontal="center" vertical="center"/>
      <protection locked="0"/>
    </xf>
    <xf numFmtId="166" fontId="0" fillId="3" borderId="4" xfId="0" applyNumberFormat="1" applyFill="1" applyBorder="1" applyAlignment="1" applyProtection="1">
      <alignment horizontal="center" vertical="center"/>
      <protection locked="0"/>
    </xf>
    <xf numFmtId="166" fontId="0" fillId="3" borderId="13" xfId="0" applyNumberFormat="1" applyFill="1" applyBorder="1" applyAlignment="1" applyProtection="1">
      <alignment horizontal="center" vertical="center"/>
      <protection locked="0"/>
    </xf>
    <xf numFmtId="167" fontId="0" fillId="3" borderId="3" xfId="0" applyNumberFormat="1" applyFill="1" applyBorder="1" applyAlignment="1" applyProtection="1">
      <alignment horizontal="center" vertical="center"/>
      <protection locked="0"/>
    </xf>
    <xf numFmtId="167" fontId="0" fillId="3" borderId="4" xfId="0" applyNumberFormat="1" applyFill="1" applyBorder="1" applyAlignment="1" applyProtection="1">
      <alignment horizontal="center" vertical="center"/>
      <protection locked="0"/>
    </xf>
    <xf numFmtId="167" fontId="0" fillId="3" borderId="13" xfId="0" applyNumberForma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165" fontId="0" fillId="3" borderId="3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13" xfId="0" applyNumberFormat="1" applyFill="1" applyBorder="1" applyAlignment="1" applyProtection="1">
      <alignment horizontal="center" vertical="center"/>
      <protection locked="0"/>
    </xf>
    <xf numFmtId="0" fontId="28" fillId="3" borderId="5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top"/>
      <protection locked="0"/>
    </xf>
    <xf numFmtId="49" fontId="0" fillId="3" borderId="12" xfId="0" applyNumberFormat="1" applyFill="1" applyBorder="1" applyAlignment="1" applyProtection="1">
      <alignment horizontal="center" vertical="top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12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center" wrapText="1"/>
    </xf>
    <xf numFmtId="2" fontId="28" fillId="3" borderId="3" xfId="0" applyNumberFormat="1" applyFont="1" applyFill="1" applyBorder="1" applyAlignment="1" applyProtection="1">
      <alignment horizontal="center" vertical="center"/>
      <protection locked="0"/>
    </xf>
    <xf numFmtId="2" fontId="28" fillId="3" borderId="4" xfId="0" applyNumberFormat="1" applyFont="1" applyFill="1" applyBorder="1" applyAlignment="1" applyProtection="1">
      <alignment horizontal="center" vertical="center"/>
      <protection locked="0"/>
    </xf>
    <xf numFmtId="2" fontId="28" fillId="3" borderId="13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wrapText="1" indent="1"/>
    </xf>
    <xf numFmtId="0" fontId="18" fillId="2" borderId="17" xfId="0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 vertical="center" wrapText="1"/>
    </xf>
    <xf numFmtId="0" fontId="20" fillId="2" borderId="23" xfId="0" applyFont="1" applyFill="1" applyBorder="1" applyAlignment="1">
      <alignment wrapText="1"/>
    </xf>
    <xf numFmtId="0" fontId="18" fillId="2" borderId="23" xfId="0" applyFont="1" applyFill="1" applyBorder="1" applyAlignment="1">
      <alignment wrapText="1"/>
    </xf>
    <xf numFmtId="0" fontId="18" fillId="2" borderId="24" xfId="0" applyFont="1" applyFill="1" applyBorder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 indent="1"/>
    </xf>
    <xf numFmtId="0" fontId="18" fillId="2" borderId="17" xfId="0" applyFont="1" applyFill="1" applyBorder="1" applyAlignment="1">
      <alignment horizontal="left" vertical="top" wrapText="1" indent="1"/>
    </xf>
    <xf numFmtId="165" fontId="28" fillId="3" borderId="3" xfId="0" applyNumberFormat="1" applyFont="1" applyFill="1" applyBorder="1" applyAlignment="1" applyProtection="1">
      <alignment horizontal="center" vertical="center"/>
      <protection locked="0"/>
    </xf>
    <xf numFmtId="165" fontId="28" fillId="3" borderId="4" xfId="0" applyNumberFormat="1" applyFont="1" applyFill="1" applyBorder="1" applyAlignment="1" applyProtection="1">
      <alignment horizontal="center" vertical="center"/>
      <protection locked="0"/>
    </xf>
    <xf numFmtId="165" fontId="28" fillId="3" borderId="13" xfId="0" applyNumberFormat="1" applyFont="1" applyFill="1" applyBorder="1" applyAlignment="1" applyProtection="1">
      <alignment horizontal="center" vertical="center"/>
      <protection locked="0"/>
    </xf>
    <xf numFmtId="9" fontId="28" fillId="3" borderId="3" xfId="1" applyFont="1" applyFill="1" applyBorder="1" applyAlignment="1" applyProtection="1">
      <alignment horizontal="center" vertical="center"/>
      <protection locked="0"/>
    </xf>
    <xf numFmtId="9" fontId="28" fillId="3" borderId="4" xfId="1" applyFont="1" applyFill="1" applyBorder="1" applyAlignment="1" applyProtection="1">
      <alignment horizontal="center" vertical="center"/>
      <protection locked="0"/>
    </xf>
    <xf numFmtId="9" fontId="28" fillId="3" borderId="13" xfId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left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10">
    <dxf>
      <font>
        <color theme="9" tint="0.79998168889431442"/>
      </font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  <color theme="0"/>
      </font>
      <fill>
        <patternFill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  <dxf>
      <font>
        <color theme="0" tint="-0.34998626667073579"/>
      </font>
      <fill>
        <patternFill patternType="lightUp">
          <fgColor theme="0" tint="-0.24994659260841701"/>
          <bgColor theme="0"/>
        </patternFill>
      </fill>
    </dxf>
  </dxfs>
  <tableStyles count="0" defaultTableStyle="TableStyleMedium2" defaultPivotStyle="PivotStyleLight16"/>
  <colors>
    <mruColors>
      <color rgb="FF007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1737454</xdr:colOff>
      <xdr:row>1</xdr:row>
      <xdr:rowOff>233874</xdr:rowOff>
    </xdr:from>
    <xdr:to>
      <xdr:col>8</xdr:col>
      <xdr:colOff>0</xdr:colOff>
      <xdr:row>4</xdr:row>
      <xdr:rowOff>68222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9983" y="682109"/>
          <a:ext cx="4196848" cy="114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AT" sz="1100"/>
            <a:t>Fachabteilung</a:t>
          </a:r>
          <a:r>
            <a:rPr lang="de-AT" sz="1100" baseline="0"/>
            <a:t> Energie und Wohnbau</a:t>
          </a:r>
        </a:p>
        <a:p>
          <a:pPr algn="r"/>
          <a:r>
            <a:rPr lang="de-AT" sz="1100"/>
            <a:t>Referat Energietechnik und Klimaschutz</a:t>
          </a:r>
        </a:p>
        <a:p>
          <a:pPr algn="r"/>
          <a:r>
            <a:rPr lang="de-AT" sz="1100"/>
            <a:t>Landhausgasse 7, 8010 Graz</a:t>
          </a:r>
        </a:p>
        <a:p>
          <a:pPr algn="r"/>
          <a:r>
            <a:rPr lang="de-AT" sz="1100"/>
            <a:t>Tel: 0316/877 3955</a:t>
          </a:r>
        </a:p>
      </xdr:txBody>
    </xdr:sp>
    <xdr:clientData/>
  </xdr:twoCellAnchor>
  <xdr:twoCellAnchor editAs="oneCell">
    <xdr:from>
      <xdr:col>6</xdr:col>
      <xdr:colOff>555683</xdr:colOff>
      <xdr:row>0</xdr:row>
      <xdr:rowOff>129860</xdr:rowOff>
    </xdr:from>
    <xdr:to>
      <xdr:col>7</xdr:col>
      <xdr:colOff>818591</xdr:colOff>
      <xdr:row>1</xdr:row>
      <xdr:rowOff>208316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583" y="129860"/>
          <a:ext cx="1333518" cy="52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DE/TXT/PDF/?uri=uriserv:OJ.L_.2003.124.01.0036.01.D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3"/>
  <sheetViews>
    <sheetView showGridLines="0" tabSelected="1" topLeftCell="A74" zoomScaleNormal="100" workbookViewId="0">
      <selection activeCell="E96" sqref="E96"/>
    </sheetView>
  </sheetViews>
  <sheetFormatPr baseColWidth="10" defaultColWidth="11.42578125" defaultRowHeight="15" x14ac:dyDescent="0.25"/>
  <cols>
    <col min="1" max="1" width="3.85546875" customWidth="1"/>
    <col min="2" max="2" width="15.85546875" style="3" customWidth="1"/>
    <col min="3" max="3" width="18.28515625" style="3" customWidth="1"/>
    <col min="4" max="4" width="41.28515625" style="3" customWidth="1"/>
    <col min="5" max="5" width="15.7109375" style="3" customWidth="1"/>
    <col min="6" max="7" width="15.5703125" style="3" customWidth="1"/>
    <col min="8" max="8" width="17.140625" style="3" customWidth="1"/>
    <col min="9" max="9" width="4.7109375" style="33" customWidth="1"/>
    <col min="10" max="10" width="11.42578125" style="43"/>
    <col min="11" max="11" width="14.42578125" style="43" customWidth="1"/>
    <col min="12" max="12" width="15.7109375" style="43" customWidth="1"/>
    <col min="13" max="13" width="11.42578125" style="43"/>
    <col min="14" max="14" width="21.42578125" style="43" customWidth="1"/>
    <col min="15" max="15" width="21.85546875" style="43" customWidth="1"/>
    <col min="16" max="19" width="11.42578125" style="43"/>
  </cols>
  <sheetData>
    <row r="1" spans="1:26" ht="35.450000000000003" customHeight="1" x14ac:dyDescent="0.25">
      <c r="A1" s="10"/>
      <c r="B1" s="71" t="s">
        <v>169</v>
      </c>
      <c r="C1" s="1"/>
      <c r="D1" s="1"/>
      <c r="E1" s="1"/>
      <c r="F1" s="1"/>
      <c r="G1" s="1"/>
      <c r="H1" s="2"/>
      <c r="I1" s="4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49.7" customHeight="1" x14ac:dyDescent="0.4">
      <c r="A2" s="11"/>
      <c r="B2" s="20" t="s">
        <v>16</v>
      </c>
      <c r="H2" s="4"/>
      <c r="I2" s="4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39.6" customHeight="1" x14ac:dyDescent="0.25">
      <c r="A3" s="11"/>
      <c r="B3" s="170" t="s">
        <v>26</v>
      </c>
      <c r="C3" s="170"/>
      <c r="D3" s="170"/>
      <c r="E3" s="170"/>
      <c r="F3" s="170"/>
      <c r="H3" s="4"/>
      <c r="I3" s="43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25">
      <c r="A4" s="11"/>
      <c r="B4" s="31" t="s">
        <v>170</v>
      </c>
      <c r="D4"/>
      <c r="H4" s="4"/>
      <c r="I4" s="43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A5" s="11"/>
      <c r="H5" s="4"/>
      <c r="I5" s="43"/>
      <c r="J5" s="82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4.45" customHeight="1" x14ac:dyDescent="0.25">
      <c r="A6" s="11"/>
      <c r="B6" s="56" t="s">
        <v>106</v>
      </c>
      <c r="C6" s="56"/>
      <c r="D6" s="56"/>
      <c r="E6" s="56"/>
      <c r="F6" s="56"/>
      <c r="G6" s="56"/>
      <c r="H6" s="57"/>
      <c r="I6" s="43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4.45" customHeight="1" x14ac:dyDescent="0.25">
      <c r="A7" s="11"/>
      <c r="B7" s="171" t="s">
        <v>107</v>
      </c>
      <c r="C7" s="172"/>
      <c r="D7" s="172"/>
      <c r="E7" s="172"/>
      <c r="F7" s="172"/>
      <c r="G7" s="172"/>
      <c r="H7" s="173"/>
      <c r="I7" s="43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1" x14ac:dyDescent="0.35">
      <c r="A8" s="11"/>
      <c r="B8" s="6"/>
      <c r="C8" s="6"/>
      <c r="D8" s="6"/>
      <c r="E8" s="6"/>
      <c r="F8" s="6"/>
      <c r="G8" s="6"/>
      <c r="H8" s="7"/>
      <c r="I8" s="81"/>
      <c r="J8" s="8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1" customHeight="1" x14ac:dyDescent="0.35">
      <c r="A9" s="11"/>
      <c r="B9" s="14" t="s">
        <v>108</v>
      </c>
      <c r="E9" s="23"/>
      <c r="F9" s="23"/>
      <c r="G9" s="23"/>
      <c r="H9" s="8"/>
      <c r="I9" s="8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35">
      <c r="A10" s="11"/>
      <c r="B10" s="3" t="s">
        <v>98</v>
      </c>
      <c r="E10" s="162"/>
      <c r="F10" s="162"/>
      <c r="G10" s="162"/>
      <c r="H10" s="163"/>
      <c r="I10" s="81"/>
      <c r="J10" s="82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x14ac:dyDescent="0.25">
      <c r="A11" s="11"/>
      <c r="B11" s="3" t="s">
        <v>83</v>
      </c>
      <c r="E11" s="162"/>
      <c r="F11" s="162"/>
      <c r="G11" s="162"/>
      <c r="H11" s="163"/>
      <c r="I11" s="77" t="s">
        <v>92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x14ac:dyDescent="0.25">
      <c r="A12" s="11"/>
      <c r="B12" s="63" t="s">
        <v>112</v>
      </c>
      <c r="C12" s="17"/>
      <c r="D12" s="17"/>
      <c r="E12" s="143"/>
      <c r="F12" s="144"/>
      <c r="G12" s="144"/>
      <c r="H12" s="145"/>
      <c r="I12" s="77" t="s">
        <v>92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35">
      <c r="A13" s="11"/>
      <c r="B13" s="29"/>
      <c r="E13" s="34"/>
      <c r="F13" s="34"/>
      <c r="G13" s="34"/>
      <c r="H13" s="35"/>
      <c r="I13" s="8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7.25" customHeight="1" x14ac:dyDescent="0.35">
      <c r="A14" s="11"/>
      <c r="B14" s="16" t="s">
        <v>13</v>
      </c>
      <c r="E14" s="34"/>
      <c r="F14" s="34"/>
      <c r="G14" s="34"/>
      <c r="H14" s="35"/>
      <c r="I14" s="81"/>
      <c r="J14" s="8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.75" customHeight="1" x14ac:dyDescent="0.35">
      <c r="A15" s="11"/>
      <c r="B15" s="17" t="s">
        <v>133</v>
      </c>
      <c r="E15" s="162"/>
      <c r="F15" s="162"/>
      <c r="G15" s="162"/>
      <c r="H15" s="163"/>
      <c r="I15" s="8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 x14ac:dyDescent="0.35">
      <c r="A16" s="11"/>
      <c r="B16" s="17" t="s">
        <v>134</v>
      </c>
      <c r="E16" s="162"/>
      <c r="F16" s="162"/>
      <c r="G16" s="162"/>
      <c r="H16" s="163"/>
      <c r="I16" s="8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 x14ac:dyDescent="0.35">
      <c r="A17" s="11"/>
      <c r="B17" s="17" t="s">
        <v>135</v>
      </c>
      <c r="E17" s="162"/>
      <c r="F17" s="162"/>
      <c r="G17" s="162"/>
      <c r="H17" s="163"/>
      <c r="I17" s="8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 x14ac:dyDescent="0.35">
      <c r="A18" s="11"/>
      <c r="B18" s="17" t="s">
        <v>136</v>
      </c>
      <c r="E18" s="156"/>
      <c r="F18" s="156"/>
      <c r="G18" s="156"/>
      <c r="H18" s="157"/>
      <c r="I18" s="8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 x14ac:dyDescent="0.35">
      <c r="A19" s="11"/>
      <c r="B19" s="17" t="s">
        <v>71</v>
      </c>
      <c r="E19" s="156"/>
      <c r="F19" s="156"/>
      <c r="G19" s="156"/>
      <c r="H19" s="157"/>
      <c r="I19" s="8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 x14ac:dyDescent="0.35">
      <c r="A20" s="11"/>
      <c r="B20" s="29" t="s">
        <v>72</v>
      </c>
      <c r="E20" s="34"/>
      <c r="F20" s="34"/>
      <c r="G20" s="34"/>
      <c r="H20" s="35"/>
      <c r="I20" s="8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customHeight="1" x14ac:dyDescent="0.35">
      <c r="A21" s="11"/>
      <c r="B21" s="29"/>
      <c r="E21" s="34"/>
      <c r="F21" s="34"/>
      <c r="G21" s="34"/>
      <c r="H21" s="35"/>
      <c r="I21" s="8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.75" customHeight="1" x14ac:dyDescent="0.35">
      <c r="A22" s="11"/>
      <c r="B22" s="14" t="s">
        <v>109</v>
      </c>
      <c r="E22" s="34"/>
      <c r="F22" s="34"/>
      <c r="G22" s="34"/>
      <c r="H22" s="35"/>
      <c r="I22" s="8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 x14ac:dyDescent="0.25">
      <c r="A23" s="11"/>
      <c r="B23" s="3" t="s">
        <v>140</v>
      </c>
      <c r="E23" s="156"/>
      <c r="F23" s="156"/>
      <c r="G23" s="156"/>
      <c r="H23" s="157"/>
      <c r="I23" s="4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6" customHeight="1" x14ac:dyDescent="0.25">
      <c r="A24" s="11"/>
      <c r="E24" s="44"/>
      <c r="F24" s="44"/>
      <c r="G24" s="44"/>
      <c r="H24" s="45"/>
      <c r="I24" s="4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11"/>
      <c r="B25" s="16" t="s">
        <v>3</v>
      </c>
      <c r="E25" s="34"/>
      <c r="F25" s="34"/>
      <c r="G25" s="34"/>
      <c r="H25" s="35"/>
      <c r="I25" s="43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25">
      <c r="A26" s="11"/>
      <c r="B26" s="17" t="s">
        <v>17</v>
      </c>
      <c r="E26" s="161"/>
      <c r="F26" s="162"/>
      <c r="G26" s="162"/>
      <c r="H26" s="163"/>
      <c r="I26" s="43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 x14ac:dyDescent="0.25">
      <c r="A27" s="11"/>
      <c r="B27" s="17" t="s">
        <v>18</v>
      </c>
      <c r="E27" s="161"/>
      <c r="F27" s="162"/>
      <c r="G27" s="162"/>
      <c r="H27" s="163"/>
      <c r="I27" s="43" t="str">
        <f>IF(E27&lt;E26,"Achtung - unplausible Angabe für Projektende","")</f>
        <v/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 x14ac:dyDescent="0.25">
      <c r="A28" s="11"/>
      <c r="B28" s="17"/>
      <c r="E28" s="46"/>
      <c r="F28" s="34"/>
      <c r="G28" s="34"/>
      <c r="H28" s="35"/>
      <c r="I28" s="43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11"/>
      <c r="B29" s="15" t="s">
        <v>27</v>
      </c>
      <c r="E29" s="34"/>
      <c r="F29" s="34"/>
      <c r="G29" s="34"/>
      <c r="H29" s="35"/>
      <c r="I29" s="43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25">
      <c r="A30" s="12"/>
      <c r="B30" s="164" t="s">
        <v>80</v>
      </c>
      <c r="C30" s="164"/>
      <c r="D30" s="164"/>
      <c r="E30" s="158"/>
      <c r="F30" s="158"/>
      <c r="G30" s="158"/>
      <c r="H30" s="159"/>
      <c r="I30" s="83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5">
      <c r="A31" s="11"/>
      <c r="B31" s="18" t="s">
        <v>141</v>
      </c>
      <c r="E31" s="158"/>
      <c r="F31" s="158"/>
      <c r="G31" s="158"/>
      <c r="H31" s="159"/>
      <c r="I31" s="83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95" customHeight="1" x14ac:dyDescent="0.25">
      <c r="A32" s="11"/>
      <c r="B32" s="18" t="s">
        <v>0</v>
      </c>
      <c r="E32" s="158"/>
      <c r="F32" s="158"/>
      <c r="G32" s="158"/>
      <c r="H32" s="159"/>
      <c r="I32" s="83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95" customHeight="1" x14ac:dyDescent="0.25">
      <c r="A33" s="11"/>
      <c r="B33" s="18" t="s">
        <v>82</v>
      </c>
      <c r="E33" s="160"/>
      <c r="F33" s="135"/>
      <c r="G33" s="135"/>
      <c r="H33" s="136"/>
      <c r="I33" s="83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95" customHeight="1" x14ac:dyDescent="0.25">
      <c r="A34" s="11"/>
      <c r="B34" s="18" t="s">
        <v>52</v>
      </c>
      <c r="E34" s="158"/>
      <c r="F34" s="158"/>
      <c r="G34" s="158"/>
      <c r="H34" s="159"/>
      <c r="I34" s="83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95" customHeight="1" x14ac:dyDescent="0.25">
      <c r="A35" s="11"/>
      <c r="B35" s="18" t="s">
        <v>142</v>
      </c>
      <c r="E35" s="160"/>
      <c r="F35" s="135"/>
      <c r="G35" s="135"/>
      <c r="H35" s="136"/>
      <c r="I35" s="83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95" customHeight="1" x14ac:dyDescent="0.25">
      <c r="A36" s="12"/>
      <c r="B36" s="18" t="s">
        <v>139</v>
      </c>
      <c r="E36" s="158"/>
      <c r="F36" s="158"/>
      <c r="G36" s="158"/>
      <c r="H36" s="159"/>
      <c r="I36" s="83" t="str">
        <f>IF(E35="NEIN (bitte Beschreibung im Innovationskonzept)","Hinweis - Bitte ausfüllen!","")</f>
        <v/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95" customHeight="1" x14ac:dyDescent="0.25">
      <c r="A37" s="12"/>
      <c r="B37" s="27" t="s">
        <v>46</v>
      </c>
      <c r="E37" s="158"/>
      <c r="F37" s="158"/>
      <c r="G37" s="158"/>
      <c r="H37" s="159"/>
      <c r="I37" s="83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95" customHeight="1" x14ac:dyDescent="0.25">
      <c r="A38" s="12"/>
      <c r="B38" s="27" t="s">
        <v>63</v>
      </c>
      <c r="E38" s="158"/>
      <c r="F38" s="158"/>
      <c r="G38" s="158"/>
      <c r="H38" s="159"/>
      <c r="I38" s="83" t="str">
        <f>IF(E37="ja (bitte Beschreibung im Innovationskonzept)","Bitte ausfüllen!","")</f>
        <v/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95" customHeight="1" x14ac:dyDescent="0.25">
      <c r="A39" s="12"/>
      <c r="B39" s="27" t="s">
        <v>81</v>
      </c>
      <c r="E39" s="75" t="s">
        <v>103</v>
      </c>
      <c r="F39" s="47"/>
      <c r="G39" s="75" t="s">
        <v>104</v>
      </c>
      <c r="H39" s="48"/>
      <c r="I39" s="83" t="str">
        <f>IF(E37="ja (bitte Beschreibung im Innovationskonzept)","Bitte ausfüllen!","")</f>
        <v/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95" customHeight="1" x14ac:dyDescent="0.25">
      <c r="A40" s="12"/>
      <c r="E40" s="34"/>
      <c r="F40" s="34"/>
      <c r="G40" s="34"/>
      <c r="H40" s="35"/>
      <c r="I40" s="43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x14ac:dyDescent="0.25">
      <c r="A41" s="11"/>
      <c r="B41" s="16" t="s">
        <v>51</v>
      </c>
      <c r="E41" s="49"/>
      <c r="F41" s="49"/>
      <c r="G41" s="49"/>
      <c r="H41" s="50"/>
      <c r="I41" s="43"/>
      <c r="J41" s="43" t="str">
        <f>IF(E42=D134,"(a)",IF(E42=D135,"(b)",IF(E42=D136,"(c)",IF(E42=D137,"(d)",IF(E42=D138,"(e)",IF(E42=D139,"(f)",IF(E42=D140,"(g)","")))))))</f>
        <v/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25">
      <c r="A42" s="11"/>
      <c r="B42" s="17" t="s">
        <v>62</v>
      </c>
      <c r="E42" s="154"/>
      <c r="F42" s="154"/>
      <c r="G42" s="154"/>
      <c r="H42" s="155"/>
      <c r="I42" s="77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0" customHeight="1" x14ac:dyDescent="0.25">
      <c r="A43" s="11"/>
      <c r="B43" s="168" t="s">
        <v>131</v>
      </c>
      <c r="C43" s="168"/>
      <c r="D43" s="169"/>
      <c r="E43" s="116"/>
      <c r="F43" s="117"/>
      <c r="G43" s="117"/>
      <c r="H43" s="118"/>
      <c r="I43" s="83" t="str">
        <f>IF(OR(E42="(a) Bauwerksintegrierte PV (BIPV)",E42="(b) PV mit farbigen Modulen (Ortsbild- und Landschaftsschutz, Altstadtschutzzone Graz)",E42="(c) Anlagen mit Hybridkollektoren (PVT)"),"Hinweis - Bitte ausfüllen!","")</f>
        <v/>
      </c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30" customHeight="1" x14ac:dyDescent="0.25">
      <c r="A44" s="11"/>
      <c r="B44" s="168" t="s">
        <v>132</v>
      </c>
      <c r="C44" s="168"/>
      <c r="D44" s="169"/>
      <c r="E44" s="116"/>
      <c r="F44" s="117"/>
      <c r="G44" s="117"/>
      <c r="H44" s="118"/>
      <c r="I44" s="83" t="str">
        <f>IF(E42="(a) Bauwerksintegrierte PV (BIPV)","Hinweis - Bitte ausfüllen!","")</f>
        <v/>
      </c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30" customHeight="1" x14ac:dyDescent="0.25">
      <c r="A45" s="11"/>
      <c r="B45" s="168" t="s">
        <v>164</v>
      </c>
      <c r="C45" s="168"/>
      <c r="D45" s="169"/>
      <c r="E45" s="116"/>
      <c r="F45" s="117"/>
      <c r="G45" s="117"/>
      <c r="H45" s="118"/>
      <c r="I45" s="83" t="str">
        <f>IF(E42=D138,"Hinweis - Bitte ausfüllen!","")</f>
        <v/>
      </c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30" customHeight="1" x14ac:dyDescent="0.25">
      <c r="A46" s="11"/>
      <c r="B46" s="168" t="s">
        <v>146</v>
      </c>
      <c r="C46" s="168"/>
      <c r="D46" s="169"/>
      <c r="E46" s="152"/>
      <c r="F46" s="152"/>
      <c r="G46" s="152"/>
      <c r="H46" s="153"/>
      <c r="I46" s="83" t="str">
        <f>IF($E$42="(g) Agrar-PV","Hinweis - Bitte ausfüllen!","")</f>
        <v/>
      </c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8.9" customHeight="1" x14ac:dyDescent="0.25">
      <c r="A47" s="11"/>
      <c r="B47" s="176" t="s">
        <v>147</v>
      </c>
      <c r="C47" s="176"/>
      <c r="D47" s="177"/>
      <c r="E47" s="165"/>
      <c r="F47" s="166"/>
      <c r="G47" s="166"/>
      <c r="H47" s="167"/>
      <c r="I47" s="83" t="str">
        <f>IF($E$42="(g) Agrar-PV","Hinweis - Bitte ausfüllen!","")</f>
        <v/>
      </c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8.9" customHeight="1" x14ac:dyDescent="0.25">
      <c r="A48" s="11"/>
      <c r="B48" s="176" t="s">
        <v>148</v>
      </c>
      <c r="C48" s="176"/>
      <c r="D48" s="177"/>
      <c r="E48" s="181"/>
      <c r="F48" s="182"/>
      <c r="G48" s="182"/>
      <c r="H48" s="183"/>
      <c r="I48" s="83" t="str">
        <f>IF($E$42="(g) Agrar-PV","Hinweis - Bitte ausfüllen!","")</f>
        <v/>
      </c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11"/>
      <c r="B49" s="25" t="s">
        <v>49</v>
      </c>
      <c r="C49" s="25"/>
      <c r="D49" s="25"/>
      <c r="E49" s="152"/>
      <c r="F49" s="152"/>
      <c r="G49" s="152"/>
      <c r="H49" s="153"/>
      <c r="I49" s="83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6" customHeight="1" x14ac:dyDescent="0.25">
      <c r="A50" s="11"/>
      <c r="B50" s="19" t="s">
        <v>30</v>
      </c>
      <c r="E50" s="152"/>
      <c r="F50" s="152"/>
      <c r="G50" s="152"/>
      <c r="H50" s="153"/>
      <c r="I50" s="83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9.5" customHeight="1" x14ac:dyDescent="0.25">
      <c r="A51" s="11"/>
      <c r="B51" s="174" t="s">
        <v>91</v>
      </c>
      <c r="C51" s="174"/>
      <c r="D51" s="175"/>
      <c r="E51" s="178"/>
      <c r="F51" s="179"/>
      <c r="G51" s="179"/>
      <c r="H51" s="180"/>
      <c r="I51" s="80" t="s">
        <v>101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6" customHeight="1" x14ac:dyDescent="0.25">
      <c r="A52" s="11"/>
      <c r="B52" s="28"/>
      <c r="C52" s="28"/>
      <c r="D52" s="28"/>
      <c r="E52" s="131"/>
      <c r="F52" s="132"/>
      <c r="G52" s="132"/>
      <c r="H52" s="133"/>
      <c r="I52" s="43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6" customHeight="1" x14ac:dyDescent="0.25">
      <c r="A53" s="11"/>
      <c r="B53" s="26" t="s">
        <v>64</v>
      </c>
      <c r="C53" s="23"/>
      <c r="D53" s="23"/>
      <c r="E53" s="125"/>
      <c r="F53" s="126"/>
      <c r="G53" s="126"/>
      <c r="H53" s="127"/>
      <c r="I53" s="84"/>
      <c r="J53" s="43">
        <f>1000</f>
        <v>1000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95" customHeight="1" x14ac:dyDescent="0.25">
      <c r="A54" s="12"/>
      <c r="B54" s="164" t="s">
        <v>89</v>
      </c>
      <c r="C54" s="164"/>
      <c r="D54" s="184"/>
      <c r="E54" s="149"/>
      <c r="F54" s="150"/>
      <c r="G54" s="150"/>
      <c r="H54" s="151"/>
      <c r="I54" s="77" t="s">
        <v>100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95" customHeight="1" x14ac:dyDescent="0.25">
      <c r="A55" s="11"/>
      <c r="B55" s="19" t="s">
        <v>59</v>
      </c>
      <c r="E55" s="116"/>
      <c r="F55" s="117"/>
      <c r="G55" s="117"/>
      <c r="H55" s="118"/>
      <c r="I55" s="43"/>
      <c r="T55" s="31"/>
      <c r="U55" s="31"/>
      <c r="V55" s="31"/>
      <c r="W55" s="31"/>
      <c r="X55" s="31"/>
      <c r="Y55" s="31"/>
      <c r="Z55" s="31"/>
    </row>
    <row r="56" spans="1:26" ht="15.95" customHeight="1" x14ac:dyDescent="0.25">
      <c r="A56" s="11"/>
      <c r="B56" s="19" t="s">
        <v>70</v>
      </c>
      <c r="E56" s="116"/>
      <c r="F56" s="117"/>
      <c r="G56" s="117"/>
      <c r="H56" s="118"/>
      <c r="I56" s="43"/>
      <c r="T56" s="31"/>
      <c r="U56" s="31"/>
      <c r="V56" s="31"/>
      <c r="W56" s="31"/>
      <c r="X56" s="31"/>
      <c r="Y56" s="31"/>
      <c r="Z56" s="31"/>
    </row>
    <row r="57" spans="1:26" ht="15.95" customHeight="1" x14ac:dyDescent="0.25">
      <c r="A57" s="11"/>
      <c r="B57" s="19" t="s">
        <v>88</v>
      </c>
      <c r="E57" s="137"/>
      <c r="F57" s="138"/>
      <c r="G57" s="138"/>
      <c r="H57" s="139"/>
      <c r="I57" s="43"/>
      <c r="T57" s="31"/>
      <c r="U57" s="31"/>
      <c r="V57" s="31"/>
      <c r="W57" s="31"/>
      <c r="X57" s="31"/>
      <c r="Y57" s="31"/>
      <c r="Z57" s="31"/>
    </row>
    <row r="58" spans="1:26" ht="15.95" customHeight="1" x14ac:dyDescent="0.25">
      <c r="A58" s="11"/>
      <c r="B58" s="19"/>
      <c r="E58" s="131"/>
      <c r="F58" s="132"/>
      <c r="G58" s="132"/>
      <c r="H58" s="133"/>
      <c r="I58" s="43"/>
      <c r="T58" s="31"/>
      <c r="U58" s="31"/>
      <c r="V58" s="31"/>
      <c r="W58" s="31"/>
      <c r="X58" s="31"/>
      <c r="Y58" s="31"/>
      <c r="Z58" s="31"/>
    </row>
    <row r="59" spans="1:26" ht="15.95" customHeight="1" x14ac:dyDescent="0.25">
      <c r="A59" s="11"/>
      <c r="B59" s="24" t="s">
        <v>76</v>
      </c>
      <c r="E59" s="125"/>
      <c r="F59" s="126"/>
      <c r="G59" s="126"/>
      <c r="H59" s="127"/>
      <c r="I59" s="43"/>
      <c r="T59" s="31"/>
      <c r="U59" s="31"/>
      <c r="V59" s="31"/>
      <c r="W59" s="31"/>
      <c r="X59" s="31"/>
      <c r="Y59" s="31"/>
      <c r="Z59" s="31"/>
    </row>
    <row r="60" spans="1:26" ht="15.95" customHeight="1" x14ac:dyDescent="0.25">
      <c r="A60" s="11"/>
      <c r="B60" s="19" t="s">
        <v>43</v>
      </c>
      <c r="E60" s="128"/>
      <c r="F60" s="129"/>
      <c r="G60" s="129"/>
      <c r="H60" s="130"/>
      <c r="I60" s="43"/>
      <c r="T60" s="31"/>
      <c r="U60" s="31"/>
      <c r="V60" s="31"/>
      <c r="W60" s="31"/>
      <c r="X60" s="31"/>
      <c r="Y60" s="31"/>
      <c r="Z60" s="31"/>
    </row>
    <row r="61" spans="1:26" ht="15.95" customHeight="1" x14ac:dyDescent="0.25">
      <c r="A61" s="11"/>
      <c r="B61" s="19" t="s">
        <v>75</v>
      </c>
      <c r="E61" s="128"/>
      <c r="F61" s="129"/>
      <c r="G61" s="129"/>
      <c r="H61" s="130"/>
      <c r="I61" s="43"/>
      <c r="T61" s="31"/>
      <c r="U61" s="31"/>
      <c r="V61" s="31"/>
      <c r="W61" s="31"/>
      <c r="X61" s="31"/>
      <c r="Y61" s="31"/>
      <c r="Z61" s="31"/>
    </row>
    <row r="62" spans="1:26" ht="15.95" customHeight="1" x14ac:dyDescent="0.25">
      <c r="A62" s="11"/>
      <c r="B62" s="19" t="s">
        <v>90</v>
      </c>
      <c r="E62" s="140"/>
      <c r="F62" s="141"/>
      <c r="G62" s="141"/>
      <c r="H62" s="142"/>
      <c r="I62" s="43"/>
      <c r="T62" s="31"/>
      <c r="U62" s="31"/>
      <c r="V62" s="31"/>
      <c r="W62" s="31"/>
      <c r="X62" s="31"/>
      <c r="Y62" s="31"/>
      <c r="Z62" s="31"/>
    </row>
    <row r="63" spans="1:26" ht="15.95" customHeight="1" x14ac:dyDescent="0.25">
      <c r="A63" s="11"/>
      <c r="B63" s="19" t="s">
        <v>44</v>
      </c>
      <c r="E63" s="122"/>
      <c r="F63" s="123"/>
      <c r="G63" s="123"/>
      <c r="H63" s="124"/>
      <c r="I63" s="43"/>
      <c r="T63" s="31"/>
      <c r="U63" s="31"/>
      <c r="V63" s="31"/>
      <c r="W63" s="31"/>
      <c r="X63" s="31"/>
      <c r="Y63" s="31"/>
      <c r="Z63" s="31"/>
    </row>
    <row r="64" spans="1:26" ht="32.450000000000003" customHeight="1" x14ac:dyDescent="0.25">
      <c r="A64" s="11"/>
      <c r="B64" s="19" t="s">
        <v>73</v>
      </c>
      <c r="E64" s="134"/>
      <c r="F64" s="135"/>
      <c r="G64" s="135"/>
      <c r="H64" s="136"/>
      <c r="I64" s="43"/>
      <c r="T64" s="31"/>
      <c r="U64" s="31"/>
      <c r="V64" s="31"/>
      <c r="W64" s="31"/>
      <c r="X64" s="31"/>
      <c r="Y64" s="31"/>
      <c r="Z64" s="31"/>
    </row>
    <row r="65" spans="1:26" ht="15.95" customHeight="1" x14ac:dyDescent="0.25">
      <c r="A65" s="11"/>
      <c r="B65" s="19"/>
      <c r="E65" s="131"/>
      <c r="F65" s="132"/>
      <c r="G65" s="132"/>
      <c r="H65" s="133"/>
      <c r="I65" s="43"/>
      <c r="T65" s="31"/>
      <c r="U65" s="31"/>
      <c r="V65" s="31"/>
      <c r="W65" s="31"/>
      <c r="X65" s="31"/>
      <c r="Y65" s="31"/>
      <c r="Z65" s="31"/>
    </row>
    <row r="66" spans="1:26" ht="15.95" customHeight="1" x14ac:dyDescent="0.25">
      <c r="A66" s="11"/>
      <c r="B66" s="24" t="s">
        <v>77</v>
      </c>
      <c r="E66" s="125"/>
      <c r="F66" s="126"/>
      <c r="G66" s="126"/>
      <c r="H66" s="127"/>
      <c r="I66" s="43"/>
      <c r="T66" s="31"/>
      <c r="U66" s="31"/>
      <c r="V66" s="31"/>
      <c r="W66" s="31"/>
      <c r="X66" s="31"/>
      <c r="Y66" s="31"/>
      <c r="Z66" s="31"/>
    </row>
    <row r="67" spans="1:26" ht="15.95" customHeight="1" x14ac:dyDescent="0.25">
      <c r="A67" s="11"/>
      <c r="B67" s="19" t="s">
        <v>43</v>
      </c>
      <c r="E67" s="128"/>
      <c r="F67" s="129"/>
      <c r="G67" s="129"/>
      <c r="H67" s="130"/>
      <c r="I67" s="43"/>
      <c r="T67" s="31"/>
      <c r="U67" s="31"/>
      <c r="V67" s="31"/>
      <c r="W67" s="31"/>
      <c r="X67" s="31"/>
      <c r="Y67" s="31"/>
      <c r="Z67" s="31"/>
    </row>
    <row r="68" spans="1:26" ht="15.95" customHeight="1" x14ac:dyDescent="0.25">
      <c r="A68" s="11"/>
      <c r="B68" s="19" t="s">
        <v>75</v>
      </c>
      <c r="E68" s="128"/>
      <c r="F68" s="129"/>
      <c r="G68" s="129"/>
      <c r="H68" s="130"/>
      <c r="I68" s="43"/>
      <c r="T68" s="31"/>
      <c r="U68" s="31"/>
      <c r="V68" s="31"/>
      <c r="W68" s="31"/>
      <c r="X68" s="31"/>
      <c r="Y68" s="31"/>
      <c r="Z68" s="31"/>
    </row>
    <row r="69" spans="1:26" ht="15.95" customHeight="1" x14ac:dyDescent="0.25">
      <c r="A69" s="11"/>
      <c r="B69" s="19" t="s">
        <v>105</v>
      </c>
      <c r="E69" s="119"/>
      <c r="F69" s="120"/>
      <c r="G69" s="120"/>
      <c r="H69" s="121"/>
      <c r="I69" s="43"/>
      <c r="T69" s="31"/>
      <c r="U69" s="31"/>
      <c r="V69" s="31"/>
      <c r="W69" s="31"/>
      <c r="X69" s="31"/>
      <c r="Y69" s="31"/>
      <c r="Z69" s="31"/>
    </row>
    <row r="70" spans="1:26" ht="15.95" customHeight="1" x14ac:dyDescent="0.25">
      <c r="A70" s="11"/>
      <c r="B70" s="3" t="s">
        <v>102</v>
      </c>
      <c r="E70" s="122"/>
      <c r="F70" s="123"/>
      <c r="G70" s="123"/>
      <c r="H70" s="124"/>
      <c r="I70" s="43"/>
      <c r="T70" s="31"/>
      <c r="U70" s="31"/>
      <c r="V70" s="31"/>
      <c r="W70" s="31"/>
      <c r="X70" s="31"/>
      <c r="Y70" s="31"/>
      <c r="Z70" s="31"/>
    </row>
    <row r="71" spans="1:26" ht="15.95" customHeight="1" x14ac:dyDescent="0.25">
      <c r="A71" s="11"/>
      <c r="E71" s="51"/>
      <c r="F71" s="49"/>
      <c r="G71" s="49"/>
      <c r="H71" s="50"/>
      <c r="I71" s="43"/>
      <c r="T71" s="31"/>
      <c r="U71" s="31"/>
      <c r="V71" s="31"/>
      <c r="W71" s="31"/>
      <c r="X71" s="31"/>
      <c r="Y71" s="31"/>
      <c r="Z71" s="31"/>
    </row>
    <row r="72" spans="1:26" ht="18" customHeight="1" x14ac:dyDescent="0.25">
      <c r="A72" s="12"/>
      <c r="B72" s="15" t="s">
        <v>79</v>
      </c>
      <c r="E72" s="58" t="s">
        <v>110</v>
      </c>
      <c r="F72" s="85"/>
      <c r="G72" s="85"/>
      <c r="H72" s="86"/>
      <c r="I72" s="43"/>
      <c r="T72" s="31"/>
      <c r="U72" s="31"/>
      <c r="V72" s="31"/>
      <c r="W72" s="31"/>
      <c r="X72" s="31"/>
      <c r="Y72" s="31"/>
      <c r="Z72" s="31"/>
    </row>
    <row r="73" spans="1:26" s="9" customFormat="1" ht="15.95" customHeight="1" x14ac:dyDescent="0.25">
      <c r="A73" s="13"/>
      <c r="B73" s="3" t="s">
        <v>74</v>
      </c>
      <c r="C73" s="5"/>
      <c r="D73" s="5"/>
      <c r="E73" s="52"/>
      <c r="F73" s="85"/>
      <c r="G73" s="110"/>
      <c r="H73" s="111"/>
      <c r="I73" s="94"/>
      <c r="J73" s="95"/>
      <c r="K73" s="94"/>
      <c r="L73" s="94"/>
      <c r="M73" s="94"/>
      <c r="N73" s="94"/>
      <c r="O73" s="94"/>
      <c r="P73" s="94"/>
      <c r="Q73" s="94"/>
      <c r="R73" s="94"/>
      <c r="S73" s="94"/>
      <c r="T73" s="32"/>
      <c r="U73" s="32"/>
      <c r="V73" s="32"/>
      <c r="W73" s="32"/>
      <c r="X73" s="32"/>
      <c r="Y73" s="32"/>
      <c r="Z73" s="32"/>
    </row>
    <row r="74" spans="1:26" s="9" customFormat="1" ht="15.95" customHeight="1" x14ac:dyDescent="0.25">
      <c r="A74" s="13"/>
      <c r="B74" s="3" t="s">
        <v>60</v>
      </c>
      <c r="C74" s="5"/>
      <c r="D74" s="5"/>
      <c r="E74" s="52"/>
      <c r="F74" s="85"/>
      <c r="G74" s="110"/>
      <c r="H74" s="111"/>
      <c r="I74" s="94"/>
      <c r="J74" s="94"/>
      <c r="K74" s="94"/>
      <c r="L74" s="94" t="s">
        <v>156</v>
      </c>
      <c r="M74" s="94" t="s">
        <v>157</v>
      </c>
      <c r="N74" s="94"/>
      <c r="O74" s="94" t="s">
        <v>158</v>
      </c>
      <c r="P74" s="94"/>
      <c r="Q74" s="94"/>
      <c r="R74" s="94"/>
      <c r="S74" s="94"/>
      <c r="T74" s="32"/>
      <c r="U74" s="32"/>
      <c r="V74" s="32"/>
      <c r="W74" s="32"/>
      <c r="X74" s="32"/>
      <c r="Y74" s="32"/>
      <c r="Z74" s="32"/>
    </row>
    <row r="75" spans="1:26" ht="15.95" customHeight="1" x14ac:dyDescent="0.25">
      <c r="A75" s="11"/>
      <c r="B75" s="19" t="s">
        <v>61</v>
      </c>
      <c r="E75" s="52"/>
      <c r="F75" s="85"/>
      <c r="G75" s="110"/>
      <c r="H75" s="111"/>
      <c r="I75" s="43"/>
      <c r="K75" s="43" t="s">
        <v>149</v>
      </c>
      <c r="L75" s="43">
        <v>400</v>
      </c>
      <c r="M75" s="43">
        <v>400</v>
      </c>
      <c r="O75" s="43" t="s">
        <v>159</v>
      </c>
      <c r="P75" s="96">
        <f>IF(AND(E42=D134,E54&lt;=J53),L75*E54,IF(AND(E42=D134,E54&gt;J53),L75*J53,
IF(AND(E42=D135,E54&lt;=100),L76*E54,IF(AND(E42=D135,E54&gt;100,E54&lt;=1000),E54*M76,IF(AND(E42=D135,E54&gt;1000),M76*J53,
IF(AND(E42=D136,E54&lt;=100),L77*E54,IF(AND(E42=D136,E54&gt;100,E54&lt;=1000),E54*M77,IF(AND(E42=D136,E54&gt;1000),M77*J53,
IF(AND(E42=D137,E54&lt;=J53),L78*E54,IF(AND(E42=D137,E54&gt;J53),L78*J53,
IF(AND(E42=D138,E54&lt;=J53),L79*E54,IF(AND(E42=D138,E54&gt;J53),L79*J53,
IF(AND(E42=D139,E54&lt;=J53),L80*E54,IF(AND(E42=D139,E54&gt;J53),L80*J53,
IF(AND(E42=D140,E54&lt;=J53),L81*E54,IF(AND(E42=D140,E54&gt;J53),L81*J53,))))))))))))))))</f>
        <v>0</v>
      </c>
      <c r="T75" s="31"/>
      <c r="U75" s="31"/>
      <c r="V75" s="31"/>
      <c r="W75" s="31"/>
      <c r="X75" s="31"/>
      <c r="Y75" s="31"/>
      <c r="Z75" s="31"/>
    </row>
    <row r="76" spans="1:26" ht="15.95" customHeight="1" x14ac:dyDescent="0.25">
      <c r="A76" s="11"/>
      <c r="B76" s="19" t="s">
        <v>143</v>
      </c>
      <c r="E76" s="52"/>
      <c r="F76" s="85"/>
      <c r="G76" s="87"/>
      <c r="H76" s="88"/>
      <c r="I76" s="43"/>
      <c r="K76" s="43" t="s">
        <v>150</v>
      </c>
      <c r="L76" s="43">
        <v>300</v>
      </c>
      <c r="M76" s="43">
        <v>400</v>
      </c>
      <c r="O76" s="43" t="s">
        <v>160</v>
      </c>
      <c r="P76" s="43">
        <f>IF(E11="JA",E80*0.3,E81*0.3)</f>
        <v>0</v>
      </c>
      <c r="T76" s="31"/>
      <c r="U76" s="31"/>
      <c r="V76" s="31"/>
      <c r="W76" s="31"/>
      <c r="X76" s="31"/>
      <c r="Y76" s="31"/>
      <c r="Z76" s="31"/>
    </row>
    <row r="77" spans="1:26" ht="15.95" customHeight="1" x14ac:dyDescent="0.25">
      <c r="A77" s="11"/>
      <c r="B77" s="19" t="s">
        <v>84</v>
      </c>
      <c r="E77" s="52"/>
      <c r="F77" s="85"/>
      <c r="G77" s="110"/>
      <c r="H77" s="111"/>
      <c r="I77" s="43"/>
      <c r="K77" s="43" t="s">
        <v>151</v>
      </c>
      <c r="L77" s="43">
        <v>300</v>
      </c>
      <c r="M77" s="43">
        <v>400</v>
      </c>
      <c r="O77" s="43" t="s">
        <v>161</v>
      </c>
      <c r="P77" s="43">
        <v>250000</v>
      </c>
      <c r="T77" s="31"/>
      <c r="U77" s="31"/>
      <c r="V77" s="31"/>
      <c r="W77" s="31"/>
      <c r="X77" s="31"/>
      <c r="Y77" s="31"/>
      <c r="Z77" s="31"/>
    </row>
    <row r="78" spans="1:26" ht="15.95" customHeight="1" x14ac:dyDescent="0.25">
      <c r="A78" s="11"/>
      <c r="B78" s="19" t="s">
        <v>85</v>
      </c>
      <c r="E78" s="52"/>
      <c r="F78" s="85"/>
      <c r="G78" s="87"/>
      <c r="H78" s="88"/>
      <c r="I78" s="43"/>
      <c r="K78" s="43" t="s">
        <v>152</v>
      </c>
      <c r="L78" s="43">
        <v>250</v>
      </c>
      <c r="M78" s="43">
        <v>250</v>
      </c>
      <c r="O78" s="43" t="s">
        <v>162</v>
      </c>
      <c r="P78" s="43" t="b">
        <f>IF(E12="Großunternehmen",E80*0.45,IF(E12="Mittleres Unternehmen",E80*0.55,IF(E12="Kleinunternehmen, Kleinstunternehmen",E80*0.65,IF(E12="nicht zutreffend",""))))</f>
        <v>0</v>
      </c>
      <c r="T78" s="31"/>
      <c r="U78" s="31"/>
      <c r="V78" s="31"/>
      <c r="W78" s="31"/>
      <c r="X78" s="31"/>
      <c r="Y78" s="31"/>
      <c r="Z78" s="31"/>
    </row>
    <row r="79" spans="1:26" ht="15.95" customHeight="1" x14ac:dyDescent="0.25">
      <c r="A79" s="11"/>
      <c r="B79" s="19" t="s">
        <v>86</v>
      </c>
      <c r="E79" s="52"/>
      <c r="F79" s="85"/>
      <c r="G79" s="110"/>
      <c r="H79" s="111"/>
      <c r="I79" s="43"/>
      <c r="K79" s="43" t="s">
        <v>153</v>
      </c>
      <c r="L79" s="43">
        <v>200</v>
      </c>
      <c r="M79" s="43">
        <v>200</v>
      </c>
      <c r="T79" s="31"/>
      <c r="U79" s="31"/>
      <c r="V79" s="31"/>
      <c r="W79" s="31"/>
      <c r="X79" s="31"/>
      <c r="Y79" s="31"/>
      <c r="Z79" s="31"/>
    </row>
    <row r="80" spans="1:26" ht="15.95" customHeight="1" x14ac:dyDescent="0.25">
      <c r="A80" s="11"/>
      <c r="B80" s="22" t="s">
        <v>42</v>
      </c>
      <c r="C80" s="6"/>
      <c r="D80" s="6"/>
      <c r="E80" s="72">
        <f>SUM(E73:E79)</f>
        <v>0</v>
      </c>
      <c r="F80" s="85"/>
      <c r="G80" s="110"/>
      <c r="H80" s="111"/>
      <c r="I80" s="43"/>
      <c r="K80" s="43" t="s">
        <v>154</v>
      </c>
      <c r="L80" s="43">
        <v>150</v>
      </c>
      <c r="M80" s="43">
        <v>150</v>
      </c>
      <c r="T80" s="31"/>
      <c r="U80" s="31"/>
      <c r="V80" s="31"/>
      <c r="W80" s="31"/>
      <c r="X80" s="31"/>
      <c r="Y80" s="31"/>
      <c r="Z80" s="31"/>
    </row>
    <row r="81" spans="1:26" ht="15.95" customHeight="1" thickBot="1" x14ac:dyDescent="0.3">
      <c r="A81" s="11"/>
      <c r="B81" s="24" t="s">
        <v>87</v>
      </c>
      <c r="E81" s="74">
        <f>IF(E11 ="JA","nicht zutreffend",E80*1.2)</f>
        <v>0</v>
      </c>
      <c r="F81" s="85">
        <f>IF(E81="nicht zutreffend",1,0)</f>
        <v>0</v>
      </c>
      <c r="G81" s="87"/>
      <c r="H81" s="88"/>
      <c r="I81" s="43"/>
      <c r="J81" s="97"/>
      <c r="K81" s="43" t="s">
        <v>155</v>
      </c>
      <c r="L81" s="43">
        <v>100</v>
      </c>
      <c r="M81" s="43">
        <v>100</v>
      </c>
      <c r="T81" s="31"/>
      <c r="U81" s="31"/>
      <c r="V81" s="31"/>
      <c r="W81" s="31"/>
      <c r="X81" s="31"/>
      <c r="Y81" s="31"/>
      <c r="Z81" s="31"/>
    </row>
    <row r="82" spans="1:26" s="39" customFormat="1" ht="15.75" hidden="1" thickTop="1" x14ac:dyDescent="0.25">
      <c r="A82" s="37"/>
      <c r="B82" s="59" t="s">
        <v>167</v>
      </c>
      <c r="C82" s="42"/>
      <c r="D82" s="38"/>
      <c r="E82" s="78" t="e">
        <f>E83/E54</f>
        <v>#VALUE!</v>
      </c>
      <c r="F82" s="89"/>
      <c r="G82" s="90"/>
      <c r="H82" s="91"/>
      <c r="I82" s="98"/>
      <c r="J82" s="43"/>
      <c r="K82" s="43"/>
      <c r="L82" s="43"/>
      <c r="M82" s="43"/>
      <c r="N82" s="43"/>
      <c r="O82" s="43"/>
      <c r="P82" s="43"/>
      <c r="Q82" s="43"/>
      <c r="R82" s="98"/>
      <c r="S82" s="98"/>
    </row>
    <row r="83" spans="1:26" s="31" customFormat="1" ht="27" customHeight="1" thickTop="1" x14ac:dyDescent="0.25">
      <c r="A83" s="40"/>
      <c r="B83" s="106" t="s">
        <v>171</v>
      </c>
      <c r="C83" s="106"/>
      <c r="D83" s="107"/>
      <c r="E83" s="73" t="str">
        <f>IF(OR(E11="",E42="",E54="",E12="",),"",MIN(P75:P78))</f>
        <v/>
      </c>
      <c r="F83" s="146"/>
      <c r="G83" s="147"/>
      <c r="H83" s="148"/>
      <c r="I83" s="43"/>
      <c r="J83" s="43"/>
      <c r="K83" s="98"/>
      <c r="L83" s="98"/>
      <c r="M83" s="98"/>
      <c r="N83" s="98"/>
      <c r="O83" s="98"/>
      <c r="P83" s="98"/>
      <c r="Q83" s="98"/>
      <c r="R83" s="43"/>
      <c r="S83" s="43"/>
    </row>
    <row r="84" spans="1:26" s="31" customFormat="1" ht="15.95" customHeight="1" x14ac:dyDescent="0.25">
      <c r="A84" s="40"/>
      <c r="B84" s="41"/>
      <c r="C84" s="17"/>
      <c r="D84" s="17"/>
      <c r="E84" s="79"/>
      <c r="F84" s="85"/>
      <c r="G84" s="85"/>
      <c r="H84" s="86"/>
      <c r="I84" s="43"/>
      <c r="J84" s="43"/>
      <c r="K84" s="97"/>
      <c r="L84" s="99"/>
      <c r="M84" s="99"/>
      <c r="N84" s="99"/>
      <c r="O84" s="98"/>
      <c r="P84" s="43"/>
      <c r="Q84" s="43"/>
      <c r="R84" s="43"/>
      <c r="S84" s="43"/>
    </row>
    <row r="85" spans="1:26" s="31" customFormat="1" ht="17.45" customHeight="1" x14ac:dyDescent="0.25">
      <c r="A85" s="40"/>
      <c r="B85" s="60" t="s">
        <v>94</v>
      </c>
      <c r="C85" s="17"/>
      <c r="D85" s="17"/>
      <c r="E85" s="53"/>
      <c r="F85" s="53"/>
      <c r="G85" s="53"/>
      <c r="H85" s="61"/>
      <c r="I85" s="83"/>
      <c r="J85" s="43"/>
      <c r="K85" s="97"/>
      <c r="L85" s="100"/>
      <c r="M85" s="100"/>
      <c r="N85" s="100"/>
      <c r="O85" s="98"/>
      <c r="P85" s="43"/>
      <c r="Q85" s="43"/>
      <c r="R85" s="43"/>
      <c r="S85" s="43"/>
    </row>
    <row r="86" spans="1:26" s="31" customFormat="1" ht="15.95" customHeight="1" x14ac:dyDescent="0.25">
      <c r="A86" s="40"/>
      <c r="B86" s="109" t="s">
        <v>115</v>
      </c>
      <c r="C86" s="109"/>
      <c r="D86" s="109"/>
      <c r="E86" s="114"/>
      <c r="F86" s="85"/>
      <c r="G86" s="92"/>
      <c r="H86" s="93"/>
      <c r="I86" s="83"/>
      <c r="J86" s="43"/>
      <c r="K86" s="43"/>
      <c r="L86" s="99"/>
      <c r="M86" s="99"/>
      <c r="N86" s="99"/>
      <c r="O86" s="101"/>
      <c r="P86" s="101"/>
      <c r="Q86" s="43"/>
      <c r="R86" s="43"/>
      <c r="S86" s="43"/>
    </row>
    <row r="87" spans="1:26" s="31" customFormat="1" ht="15.95" customHeight="1" x14ac:dyDescent="0.25">
      <c r="A87" s="40"/>
      <c r="B87" s="109"/>
      <c r="C87" s="109"/>
      <c r="D87" s="109"/>
      <c r="E87" s="114"/>
      <c r="F87" s="85"/>
      <c r="G87" s="112"/>
      <c r="H87" s="113"/>
      <c r="I87" s="83"/>
      <c r="J87" s="43"/>
      <c r="K87" s="43"/>
      <c r="L87" s="99"/>
      <c r="M87" s="99"/>
      <c r="N87" s="99"/>
      <c r="O87" s="43"/>
      <c r="P87" s="43"/>
      <c r="Q87" s="43"/>
      <c r="R87" s="43"/>
      <c r="S87" s="43"/>
    </row>
    <row r="88" spans="1:26" s="31" customFormat="1" ht="15.95" customHeight="1" x14ac:dyDescent="0.25">
      <c r="A88" s="40"/>
      <c r="B88" s="108" t="s">
        <v>78</v>
      </c>
      <c r="C88" s="108"/>
      <c r="D88" s="108"/>
      <c r="E88" s="115"/>
      <c r="F88" s="85"/>
      <c r="G88" s="85"/>
      <c r="H88" s="86"/>
      <c r="I88" s="83"/>
      <c r="J88" s="43"/>
      <c r="K88" s="43"/>
      <c r="L88" s="100"/>
      <c r="M88" s="43"/>
      <c r="N88" s="43"/>
      <c r="O88" s="43"/>
      <c r="P88" s="43"/>
      <c r="Q88" s="43"/>
      <c r="R88" s="43"/>
      <c r="S88" s="43"/>
    </row>
    <row r="89" spans="1:26" s="31" customFormat="1" ht="15.6" customHeight="1" x14ac:dyDescent="0.25">
      <c r="A89" s="40"/>
      <c r="B89" s="108"/>
      <c r="C89" s="108"/>
      <c r="D89" s="108"/>
      <c r="E89" s="115"/>
      <c r="F89" s="85"/>
      <c r="G89" s="85"/>
      <c r="H89" s="86"/>
      <c r="I89" s="83"/>
      <c r="J89" s="43"/>
      <c r="K89" s="43"/>
      <c r="L89" s="102"/>
      <c r="M89" s="43"/>
      <c r="N89" s="43"/>
      <c r="O89" s="43"/>
      <c r="P89" s="43"/>
      <c r="Q89" s="43"/>
      <c r="R89" s="43"/>
      <c r="S89" s="43"/>
    </row>
    <row r="90" spans="1:26" s="31" customFormat="1" ht="15.6" customHeight="1" x14ac:dyDescent="0.25">
      <c r="A90" s="40"/>
      <c r="B90" s="108" t="s">
        <v>12</v>
      </c>
      <c r="C90" s="108"/>
      <c r="D90" s="108"/>
      <c r="E90" s="115"/>
      <c r="F90" s="85"/>
      <c r="G90" s="85"/>
      <c r="H90" s="86"/>
      <c r="I90" s="83"/>
      <c r="J90" s="43"/>
      <c r="K90" s="43"/>
      <c r="L90" s="101"/>
      <c r="M90" s="43"/>
      <c r="N90" s="43"/>
      <c r="O90" s="43"/>
      <c r="P90" s="43"/>
      <c r="Q90" s="43"/>
      <c r="R90" s="43"/>
      <c r="S90" s="43"/>
    </row>
    <row r="91" spans="1:26" s="31" customFormat="1" ht="16.149999999999999" customHeight="1" x14ac:dyDescent="0.25">
      <c r="A91" s="40"/>
      <c r="B91" s="108"/>
      <c r="C91" s="108"/>
      <c r="D91" s="108"/>
      <c r="E91" s="115"/>
      <c r="F91" s="85"/>
      <c r="G91" s="85"/>
      <c r="H91" s="86"/>
      <c r="I91" s="83"/>
      <c r="J91" s="43"/>
      <c r="K91" s="43"/>
      <c r="L91" s="101"/>
      <c r="M91" s="43"/>
      <c r="N91" s="43"/>
      <c r="O91" s="43"/>
      <c r="P91" s="43"/>
      <c r="Q91" s="43"/>
      <c r="R91" s="43"/>
      <c r="S91" s="43"/>
    </row>
    <row r="92" spans="1:26" s="31" customFormat="1" ht="15.95" customHeight="1" x14ac:dyDescent="0.25">
      <c r="A92" s="40"/>
      <c r="B92" s="62" t="s">
        <v>111</v>
      </c>
      <c r="C92" s="17"/>
      <c r="D92" s="17"/>
      <c r="E92" s="143"/>
      <c r="F92" s="144"/>
      <c r="G92" s="144"/>
      <c r="H92" s="145"/>
      <c r="I92" s="83"/>
      <c r="J92" s="43"/>
      <c r="K92" s="43"/>
      <c r="L92" s="101"/>
      <c r="M92" s="43"/>
      <c r="N92" s="43"/>
      <c r="O92" s="43"/>
      <c r="P92" s="43"/>
      <c r="Q92" s="43"/>
      <c r="R92" s="43"/>
      <c r="S92" s="43"/>
    </row>
    <row r="93" spans="1:26" s="31" customFormat="1" ht="15.95" customHeight="1" x14ac:dyDescent="0.25">
      <c r="A93" s="40"/>
      <c r="B93" s="62"/>
      <c r="C93" s="17"/>
      <c r="D93" s="17"/>
      <c r="E93" s="54"/>
      <c r="F93" s="54"/>
      <c r="G93" s="54"/>
      <c r="H93" s="55"/>
      <c r="I93" s="8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26" s="31" customFormat="1" ht="15.95" customHeight="1" x14ac:dyDescent="0.25">
      <c r="A94" s="40"/>
      <c r="B94" s="64" t="s">
        <v>113</v>
      </c>
      <c r="C94" s="17"/>
      <c r="D94" s="17"/>
      <c r="E94" s="54"/>
      <c r="F94" s="54"/>
      <c r="G94" s="54"/>
      <c r="H94" s="55"/>
      <c r="I94" s="8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26" s="31" customFormat="1" ht="15.95" customHeight="1" x14ac:dyDescent="0.25">
      <c r="A95" s="40"/>
      <c r="B95" s="76" t="s">
        <v>114</v>
      </c>
      <c r="C95" s="17"/>
      <c r="D95" s="17"/>
      <c r="E95" s="36"/>
      <c r="F95" s="65" t="str">
        <f t="shared" ref="F95:F99" si="0">IF(E95="ja","","!")</f>
        <v>!</v>
      </c>
      <c r="G95" s="54"/>
      <c r="H95" s="55"/>
      <c r="I95" s="8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26" s="31" customFormat="1" ht="15.95" customHeight="1" x14ac:dyDescent="0.25">
      <c r="A96" s="40"/>
      <c r="B96" s="76" t="s">
        <v>172</v>
      </c>
      <c r="C96" s="17"/>
      <c r="D96" s="17"/>
      <c r="E96" s="36"/>
      <c r="F96" s="65" t="str">
        <f t="shared" si="0"/>
        <v>!</v>
      </c>
      <c r="G96" s="54"/>
      <c r="H96" s="55"/>
      <c r="I96" s="8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26" s="31" customFormat="1" ht="15.95" customHeight="1" x14ac:dyDescent="0.25">
      <c r="A97" s="40"/>
      <c r="B97" s="76" t="s">
        <v>122</v>
      </c>
      <c r="C97" s="17"/>
      <c r="D97" s="17"/>
      <c r="E97" s="36"/>
      <c r="F97" s="65" t="str">
        <f t="shared" si="0"/>
        <v>!</v>
      </c>
      <c r="G97" s="54"/>
      <c r="H97" s="55"/>
      <c r="I97" s="8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26" s="31" customFormat="1" ht="15.95" customHeight="1" x14ac:dyDescent="0.25">
      <c r="A98" s="40"/>
      <c r="B98" s="76" t="s">
        <v>125</v>
      </c>
      <c r="C98" s="17"/>
      <c r="D98" s="17"/>
      <c r="E98" s="36"/>
      <c r="F98" s="65" t="str">
        <f t="shared" si="0"/>
        <v>!</v>
      </c>
      <c r="G98" s="54"/>
      <c r="H98" s="55"/>
      <c r="I98" s="8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26" s="31" customFormat="1" ht="15.95" customHeight="1" x14ac:dyDescent="0.25">
      <c r="A99" s="40"/>
      <c r="B99" s="76" t="s">
        <v>123</v>
      </c>
      <c r="C99" s="17"/>
      <c r="D99" s="17"/>
      <c r="E99" s="36"/>
      <c r="F99" s="65" t="str">
        <f t="shared" si="0"/>
        <v>!</v>
      </c>
      <c r="G99" s="54"/>
      <c r="H99" s="55"/>
      <c r="I99" s="8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26" s="31" customFormat="1" ht="15.95" customHeight="1" x14ac:dyDescent="0.25">
      <c r="A100" s="40"/>
      <c r="B100" s="76" t="s">
        <v>127</v>
      </c>
      <c r="C100" s="17"/>
      <c r="D100" s="17"/>
      <c r="E100" s="36"/>
      <c r="F100" s="65" t="str">
        <f>IF(E100="ja","","!")</f>
        <v>!</v>
      </c>
      <c r="G100" s="54"/>
      <c r="H100" s="55"/>
      <c r="I100" s="8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26" s="31" customFormat="1" ht="15.95" customHeight="1" x14ac:dyDescent="0.25">
      <c r="A101" s="40"/>
      <c r="B101" s="76" t="s">
        <v>124</v>
      </c>
      <c r="C101" s="17"/>
      <c r="D101" s="17"/>
      <c r="E101" s="36"/>
      <c r="F101" s="65" t="str">
        <f>IF(E101="ja","","!")</f>
        <v>!</v>
      </c>
      <c r="G101" s="54"/>
      <c r="H101" s="55"/>
      <c r="I101" s="8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26" s="31" customFormat="1" ht="15.95" customHeight="1" x14ac:dyDescent="0.25">
      <c r="A102" s="40"/>
      <c r="B102" s="76" t="s">
        <v>126</v>
      </c>
      <c r="C102" s="17"/>
      <c r="D102" s="17"/>
      <c r="E102" s="36"/>
      <c r="F102" s="65" t="str">
        <f t="shared" ref="F102:F103" si="1">IF(E102="ja","","!")</f>
        <v>!</v>
      </c>
      <c r="G102" s="54"/>
      <c r="H102" s="55"/>
      <c r="I102" s="8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26" s="31" customFormat="1" ht="15.95" customHeight="1" x14ac:dyDescent="0.25">
      <c r="A103" s="40"/>
      <c r="B103" s="76" t="s">
        <v>130</v>
      </c>
      <c r="C103" s="17"/>
      <c r="D103" s="17"/>
      <c r="E103" s="36"/>
      <c r="F103" s="65" t="str">
        <f t="shared" si="1"/>
        <v>!</v>
      </c>
      <c r="G103" s="54"/>
      <c r="H103" s="55"/>
      <c r="I103" s="8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26" s="31" customFormat="1" ht="15.95" customHeight="1" x14ac:dyDescent="0.25">
      <c r="A104" s="40"/>
      <c r="B104" s="62"/>
      <c r="C104" s="17"/>
      <c r="D104" s="17"/>
      <c r="E104" s="65"/>
      <c r="F104" s="65"/>
      <c r="G104" s="54"/>
      <c r="H104" s="55"/>
      <c r="I104" s="8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26" s="31" customFormat="1" ht="15.95" customHeight="1" thickBot="1" x14ac:dyDescent="0.3">
      <c r="A105" s="66"/>
      <c r="B105" s="67"/>
      <c r="C105" s="68"/>
      <c r="D105" s="68"/>
      <c r="E105" s="69"/>
      <c r="F105" s="69"/>
      <c r="G105" s="69"/>
      <c r="H105" s="70"/>
      <c r="I105" s="8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26" x14ac:dyDescent="0.25">
      <c r="A106" s="43"/>
      <c r="B106" s="43"/>
      <c r="C106" s="43"/>
      <c r="D106" s="43"/>
      <c r="E106" s="103"/>
      <c r="F106" s="103"/>
      <c r="G106" s="103"/>
      <c r="H106" s="103"/>
      <c r="I106" s="43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x14ac:dyDescent="0.25">
      <c r="A107" s="43"/>
      <c r="B107" s="43"/>
      <c r="C107" s="43"/>
      <c r="D107" s="43"/>
      <c r="E107" s="103"/>
      <c r="F107" s="103"/>
      <c r="G107" s="103"/>
      <c r="H107" s="103"/>
      <c r="I107" s="43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x14ac:dyDescent="0.25">
      <c r="A108" s="43"/>
      <c r="B108" s="43"/>
      <c r="C108" s="43"/>
      <c r="D108" s="43"/>
      <c r="E108" s="103"/>
      <c r="F108" s="103"/>
      <c r="G108" s="103"/>
      <c r="H108" s="103"/>
      <c r="I108" s="43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x14ac:dyDescent="0.25">
      <c r="A109" s="43"/>
      <c r="B109" s="43" t="s">
        <v>55</v>
      </c>
      <c r="C109" s="43"/>
      <c r="D109" s="43"/>
      <c r="E109" s="103"/>
      <c r="F109" s="103"/>
      <c r="G109" s="103"/>
      <c r="H109" s="103"/>
      <c r="I109" s="43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x14ac:dyDescent="0.25">
      <c r="A110" s="43"/>
      <c r="B110" s="43" t="s">
        <v>56</v>
      </c>
      <c r="C110" s="43"/>
      <c r="D110" s="43"/>
      <c r="E110" s="103" t="s">
        <v>116</v>
      </c>
      <c r="F110" s="103"/>
      <c r="G110" s="103"/>
      <c r="H110" s="103"/>
      <c r="I110" s="43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x14ac:dyDescent="0.25">
      <c r="A111" s="43"/>
      <c r="B111" s="43" t="s">
        <v>65</v>
      </c>
      <c r="C111" s="43"/>
      <c r="D111" s="43"/>
      <c r="E111" s="103" t="s">
        <v>117</v>
      </c>
      <c r="F111" s="103"/>
      <c r="G111" s="103"/>
      <c r="H111" s="103"/>
      <c r="I111" s="43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x14ac:dyDescent="0.25">
      <c r="A112" s="43"/>
      <c r="B112" s="43" t="s">
        <v>57</v>
      </c>
      <c r="C112" s="43"/>
      <c r="D112" s="43"/>
      <c r="E112" s="103" t="s">
        <v>118</v>
      </c>
      <c r="F112" s="103"/>
      <c r="G112" s="103"/>
      <c r="H112" s="103"/>
      <c r="I112" s="43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x14ac:dyDescent="0.25">
      <c r="A113" s="43"/>
      <c r="B113" s="43" t="s">
        <v>58</v>
      </c>
      <c r="C113" s="43"/>
      <c r="D113" s="43"/>
      <c r="E113" s="103" t="s">
        <v>2</v>
      </c>
      <c r="F113" s="103"/>
      <c r="G113" s="103"/>
      <c r="H113" s="103"/>
      <c r="I113" s="43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x14ac:dyDescent="0.25">
      <c r="A114" s="43"/>
      <c r="B114" s="43" t="s">
        <v>99</v>
      </c>
      <c r="C114" s="43"/>
      <c r="D114" s="43"/>
      <c r="E114" s="103"/>
      <c r="F114" s="103"/>
      <c r="G114" s="103"/>
      <c r="H114" s="103"/>
      <c r="I114" s="43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25">
      <c r="A115" s="43"/>
      <c r="B115" s="43" t="s">
        <v>67</v>
      </c>
      <c r="C115" s="43"/>
      <c r="D115" s="43"/>
      <c r="E115" s="103"/>
      <c r="F115" s="103"/>
      <c r="G115" s="103"/>
      <c r="H115" s="103"/>
      <c r="I115" s="43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x14ac:dyDescent="0.25">
      <c r="A116" s="43"/>
      <c r="B116" s="43"/>
      <c r="C116" s="43"/>
      <c r="D116" s="43"/>
      <c r="E116" s="103" t="s">
        <v>1</v>
      </c>
      <c r="F116" s="103"/>
      <c r="G116" s="103"/>
      <c r="H116" s="103"/>
      <c r="I116" s="43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x14ac:dyDescent="0.25">
      <c r="A117" s="43"/>
      <c r="B117" s="43"/>
      <c r="C117" s="43"/>
      <c r="D117" s="43"/>
      <c r="E117" s="103" t="s">
        <v>2</v>
      </c>
      <c r="F117" s="103"/>
      <c r="G117" s="103"/>
      <c r="H117" s="103"/>
      <c r="I117" s="43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x14ac:dyDescent="0.25">
      <c r="A118" s="43"/>
      <c r="B118" s="43" t="s">
        <v>66</v>
      </c>
      <c r="C118" s="43"/>
      <c r="D118" s="43"/>
      <c r="E118" s="103"/>
      <c r="F118" s="103"/>
      <c r="G118" s="103"/>
      <c r="H118" s="103"/>
      <c r="I118" s="43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25">
      <c r="A119" s="43"/>
      <c r="B119" s="43" t="s">
        <v>53</v>
      </c>
      <c r="C119" s="43"/>
      <c r="D119" s="43"/>
      <c r="E119" s="103"/>
      <c r="F119" s="103"/>
      <c r="G119" s="103"/>
      <c r="H119" s="103"/>
      <c r="I119" s="43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x14ac:dyDescent="0.25">
      <c r="A120" s="43"/>
      <c r="B120" s="43" t="s">
        <v>54</v>
      </c>
      <c r="C120" s="43"/>
      <c r="D120" s="43"/>
      <c r="E120" s="103"/>
      <c r="F120" s="103"/>
      <c r="G120" s="103"/>
      <c r="H120" s="103"/>
      <c r="I120" s="43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x14ac:dyDescent="0.25">
      <c r="A121" s="43"/>
      <c r="B121" s="43" t="s">
        <v>67</v>
      </c>
      <c r="C121" s="43"/>
      <c r="D121" s="43"/>
      <c r="E121" s="103"/>
      <c r="F121" s="103"/>
      <c r="G121" s="103"/>
      <c r="H121" s="103"/>
      <c r="I121" s="43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x14ac:dyDescent="0.25">
      <c r="A122" s="43"/>
      <c r="B122" s="43"/>
      <c r="C122" s="43"/>
      <c r="D122" s="43"/>
      <c r="E122" s="103"/>
      <c r="F122" s="103"/>
      <c r="G122" s="103"/>
      <c r="H122" s="103"/>
      <c r="I122" s="43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25">
      <c r="A123" s="43"/>
      <c r="B123" s="43"/>
      <c r="C123" s="43"/>
      <c r="D123" s="43"/>
      <c r="E123" s="103"/>
      <c r="F123" s="103"/>
      <c r="G123" s="103"/>
      <c r="H123" s="103"/>
      <c r="I123" s="43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x14ac:dyDescent="0.25">
      <c r="A124" s="43"/>
      <c r="B124" s="43" t="s">
        <v>128</v>
      </c>
      <c r="C124" s="43"/>
      <c r="D124" s="43"/>
      <c r="E124" s="103"/>
      <c r="F124" s="103"/>
      <c r="G124" s="103"/>
      <c r="H124" s="103"/>
      <c r="I124" s="43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x14ac:dyDescent="0.25">
      <c r="A125" s="43"/>
      <c r="B125" s="43" t="s">
        <v>129</v>
      </c>
      <c r="C125" s="43"/>
      <c r="D125" s="43"/>
      <c r="E125" s="103"/>
      <c r="F125" s="103"/>
      <c r="G125" s="103"/>
      <c r="H125" s="103"/>
      <c r="I125" s="43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x14ac:dyDescent="0.25">
      <c r="A126" s="43"/>
      <c r="B126" s="43"/>
      <c r="C126" s="43"/>
      <c r="D126" s="43"/>
      <c r="E126" s="103"/>
      <c r="F126" s="103"/>
      <c r="G126" s="103"/>
      <c r="H126" s="103"/>
      <c r="I126" s="43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x14ac:dyDescent="0.25">
      <c r="A127" s="43"/>
      <c r="B127" s="43"/>
      <c r="C127" s="43"/>
      <c r="D127" s="43"/>
      <c r="E127" s="103"/>
      <c r="F127" s="103"/>
      <c r="G127" s="103"/>
      <c r="H127" s="103"/>
      <c r="I127" s="43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x14ac:dyDescent="0.25">
      <c r="A128" s="43"/>
      <c r="B128" s="43" t="s">
        <v>50</v>
      </c>
      <c r="C128" s="43"/>
      <c r="D128" s="43"/>
      <c r="E128" s="103"/>
      <c r="F128" s="103"/>
      <c r="G128" s="103"/>
      <c r="H128" s="103"/>
      <c r="I128" s="43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25">
      <c r="A129" s="43"/>
      <c r="B129" s="43" t="s">
        <v>69</v>
      </c>
      <c r="C129" s="43"/>
      <c r="D129" s="43"/>
      <c r="E129" s="103"/>
      <c r="F129" s="103"/>
      <c r="G129" s="103"/>
      <c r="H129" s="103"/>
      <c r="I129" s="43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25">
      <c r="A130" s="43"/>
      <c r="B130" s="43"/>
      <c r="C130" s="43"/>
      <c r="D130" s="43"/>
      <c r="E130" s="103"/>
      <c r="F130" s="103"/>
      <c r="G130" s="103"/>
      <c r="H130" s="103"/>
      <c r="I130" s="43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x14ac:dyDescent="0.25">
      <c r="A131" s="43"/>
      <c r="B131" s="43" t="s">
        <v>28</v>
      </c>
      <c r="C131" s="43"/>
      <c r="D131" s="43"/>
      <c r="E131" s="103"/>
      <c r="F131" s="103"/>
      <c r="G131" s="103"/>
      <c r="H131" s="103"/>
      <c r="I131" s="43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x14ac:dyDescent="0.25">
      <c r="A132" s="43"/>
      <c r="B132" s="43" t="s">
        <v>29</v>
      </c>
      <c r="C132" s="43"/>
      <c r="D132" s="43"/>
      <c r="E132" s="103"/>
      <c r="F132" s="103"/>
      <c r="G132" s="103"/>
      <c r="H132" s="103"/>
      <c r="I132" s="43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25">
      <c r="A133" s="43"/>
      <c r="B133" s="43"/>
      <c r="C133" s="43"/>
      <c r="D133" s="43"/>
      <c r="E133" s="103"/>
      <c r="F133" s="103"/>
      <c r="G133" s="103"/>
      <c r="H133" s="103"/>
      <c r="I133" s="43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5">
      <c r="A134" s="43"/>
      <c r="B134" s="43" t="s">
        <v>31</v>
      </c>
      <c r="C134" s="43"/>
      <c r="D134" s="104" t="s">
        <v>39</v>
      </c>
      <c r="E134" s="103"/>
      <c r="F134" s="103"/>
      <c r="G134" s="103"/>
      <c r="H134" s="103"/>
      <c r="I134" s="43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x14ac:dyDescent="0.25">
      <c r="A135" s="43"/>
      <c r="B135" s="43" t="s">
        <v>32</v>
      </c>
      <c r="C135" s="43"/>
      <c r="D135" s="43" t="s">
        <v>93</v>
      </c>
      <c r="E135" s="103"/>
      <c r="F135" s="103"/>
      <c r="G135" s="103"/>
      <c r="H135" s="103"/>
      <c r="I135" s="43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x14ac:dyDescent="0.25">
      <c r="A136" s="43"/>
      <c r="B136" s="43" t="s">
        <v>33</v>
      </c>
      <c r="C136" s="43"/>
      <c r="D136" s="43" t="s">
        <v>40</v>
      </c>
      <c r="E136" s="103"/>
      <c r="F136" s="103"/>
      <c r="G136" s="103"/>
      <c r="H136" s="103"/>
      <c r="I136" s="43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x14ac:dyDescent="0.25">
      <c r="A137" s="43"/>
      <c r="B137" s="43" t="s">
        <v>34</v>
      </c>
      <c r="C137" s="43"/>
      <c r="D137" s="43" t="s">
        <v>41</v>
      </c>
      <c r="E137" s="103"/>
      <c r="F137" s="103"/>
      <c r="G137" s="103"/>
      <c r="H137" s="103"/>
      <c r="I137" s="43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25">
      <c r="A138" s="43"/>
      <c r="B138" s="43" t="s">
        <v>35</v>
      </c>
      <c r="C138" s="43"/>
      <c r="D138" s="43" t="s">
        <v>163</v>
      </c>
      <c r="E138" s="103"/>
      <c r="F138" s="103"/>
      <c r="G138" s="103"/>
      <c r="H138" s="103"/>
      <c r="I138" s="43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x14ac:dyDescent="0.25">
      <c r="A139" s="43"/>
      <c r="B139" s="43" t="s">
        <v>36</v>
      </c>
      <c r="C139" s="43"/>
      <c r="D139" s="105" t="s">
        <v>144</v>
      </c>
      <c r="E139" s="103"/>
      <c r="F139" s="103"/>
      <c r="G139" s="103"/>
      <c r="H139" s="103"/>
      <c r="I139" s="43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x14ac:dyDescent="0.25">
      <c r="A140" s="43"/>
      <c r="B140" s="43" t="s">
        <v>37</v>
      </c>
      <c r="C140" s="43"/>
      <c r="D140" s="43" t="s">
        <v>145</v>
      </c>
      <c r="E140" s="103"/>
      <c r="F140" s="103"/>
      <c r="G140" s="103"/>
      <c r="H140" s="103"/>
      <c r="I140" s="43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x14ac:dyDescent="0.25">
      <c r="A141" s="43"/>
      <c r="B141" s="43" t="s">
        <v>38</v>
      </c>
      <c r="C141" s="43"/>
      <c r="D141" s="43"/>
      <c r="E141" s="103"/>
      <c r="F141" s="103" t="s">
        <v>168</v>
      </c>
      <c r="G141" s="103"/>
      <c r="H141" s="103"/>
      <c r="I141" s="43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x14ac:dyDescent="0.25">
      <c r="A142" s="43"/>
      <c r="B142" s="43" t="s">
        <v>31</v>
      </c>
      <c r="C142" s="43"/>
      <c r="D142" s="43"/>
      <c r="E142" s="103"/>
      <c r="F142" s="103" t="s">
        <v>119</v>
      </c>
      <c r="G142" s="103"/>
      <c r="H142" s="103"/>
      <c r="I142" s="43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x14ac:dyDescent="0.25">
      <c r="A143" s="43"/>
      <c r="B143" s="43"/>
      <c r="C143" s="43"/>
      <c r="D143" s="43"/>
      <c r="E143" s="103"/>
      <c r="F143" s="103" t="s">
        <v>120</v>
      </c>
      <c r="G143" s="103"/>
      <c r="H143" s="103"/>
      <c r="I143" s="43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x14ac:dyDescent="0.25">
      <c r="A144" s="43"/>
      <c r="B144" s="43" t="s">
        <v>1</v>
      </c>
      <c r="C144" s="43"/>
      <c r="D144" s="43"/>
      <c r="E144" s="103"/>
      <c r="F144" s="103" t="s">
        <v>121</v>
      </c>
      <c r="G144" s="103"/>
      <c r="H144" s="103"/>
      <c r="I144" s="43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x14ac:dyDescent="0.25">
      <c r="A145" s="43"/>
      <c r="B145" s="43" t="s">
        <v>2</v>
      </c>
      <c r="C145" s="43"/>
      <c r="D145" s="43"/>
      <c r="E145" s="103"/>
      <c r="F145" s="103"/>
      <c r="G145" s="103"/>
      <c r="H145" s="103"/>
      <c r="I145" s="43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x14ac:dyDescent="0.25">
      <c r="A146" s="43"/>
      <c r="B146" s="43"/>
      <c r="C146" s="43"/>
      <c r="D146" s="43"/>
      <c r="E146" s="103"/>
      <c r="F146" s="103"/>
      <c r="G146" s="103"/>
      <c r="H146" s="103"/>
      <c r="I146" s="43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x14ac:dyDescent="0.25">
      <c r="A147" s="43"/>
      <c r="B147" s="43" t="s">
        <v>137</v>
      </c>
      <c r="C147" s="43"/>
      <c r="D147" s="43" t="s">
        <v>45</v>
      </c>
      <c r="E147" s="103" t="s">
        <v>128</v>
      </c>
      <c r="F147" s="103"/>
      <c r="G147" s="103"/>
      <c r="H147" s="103"/>
      <c r="I147" s="43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x14ac:dyDescent="0.25">
      <c r="A148" s="43"/>
      <c r="B148" s="43" t="s">
        <v>129</v>
      </c>
      <c r="C148" s="43"/>
      <c r="D148" s="43"/>
      <c r="E148" s="103" t="s">
        <v>138</v>
      </c>
      <c r="F148" s="103"/>
      <c r="G148" s="103"/>
      <c r="H148" s="103"/>
      <c r="I148" s="43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x14ac:dyDescent="0.25">
      <c r="A149" s="43"/>
      <c r="B149" s="43"/>
      <c r="C149" s="43"/>
      <c r="D149" s="43"/>
      <c r="E149" s="103"/>
      <c r="F149" s="103"/>
      <c r="G149" s="103"/>
      <c r="H149" s="103"/>
      <c r="I149" s="43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x14ac:dyDescent="0.25">
      <c r="A150" s="43"/>
      <c r="B150" s="43" t="s">
        <v>47</v>
      </c>
      <c r="C150" s="43"/>
      <c r="D150" s="43"/>
      <c r="E150" s="103"/>
      <c r="F150" s="103"/>
      <c r="G150" s="103"/>
      <c r="H150" s="103"/>
      <c r="I150" s="43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x14ac:dyDescent="0.25">
      <c r="A151" s="43"/>
      <c r="B151" s="43" t="s">
        <v>48</v>
      </c>
      <c r="C151" s="43"/>
      <c r="D151" s="43"/>
      <c r="E151" s="103"/>
      <c r="F151" s="103"/>
      <c r="G151" s="103"/>
      <c r="H151" s="103"/>
      <c r="I151" s="43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x14ac:dyDescent="0.25">
      <c r="A152" s="43"/>
      <c r="B152" s="43" t="s">
        <v>68</v>
      </c>
      <c r="C152" s="43"/>
      <c r="D152" s="43"/>
      <c r="E152" s="103"/>
      <c r="F152" s="103"/>
      <c r="G152" s="103"/>
      <c r="H152" s="103"/>
      <c r="I152" s="43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x14ac:dyDescent="0.25">
      <c r="A153" s="43"/>
      <c r="B153" s="43"/>
      <c r="C153" s="43"/>
      <c r="D153" s="43"/>
      <c r="E153" s="103"/>
      <c r="F153" s="103"/>
      <c r="G153" s="103"/>
      <c r="H153" s="103"/>
      <c r="I153" s="43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x14ac:dyDescent="0.25">
      <c r="A154" s="43"/>
      <c r="B154" s="43"/>
      <c r="C154" s="43"/>
      <c r="D154" s="43"/>
      <c r="E154" s="103"/>
      <c r="F154" s="103"/>
      <c r="G154" s="103"/>
      <c r="H154" s="103"/>
      <c r="I154" s="43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x14ac:dyDescent="0.25">
      <c r="A155" s="43"/>
      <c r="B155" s="43" t="s">
        <v>95</v>
      </c>
      <c r="C155" s="43"/>
      <c r="D155" s="43"/>
      <c r="E155" s="103"/>
      <c r="F155" s="103"/>
      <c r="G155" s="103"/>
      <c r="H155" s="103"/>
      <c r="I155" s="43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x14ac:dyDescent="0.25">
      <c r="A156" s="43"/>
      <c r="B156" s="43" t="s">
        <v>96</v>
      </c>
      <c r="C156" s="43"/>
      <c r="D156" s="43"/>
      <c r="E156" s="103"/>
      <c r="F156" s="103"/>
      <c r="G156" s="103"/>
      <c r="H156" s="103"/>
      <c r="I156" s="43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x14ac:dyDescent="0.25">
      <c r="A157" s="43"/>
      <c r="B157" s="43" t="s">
        <v>97</v>
      </c>
      <c r="C157" s="43"/>
      <c r="D157" s="43"/>
      <c r="E157" s="103"/>
      <c r="F157" s="103"/>
      <c r="G157" s="103"/>
      <c r="H157" s="103"/>
      <c r="I157" s="43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x14ac:dyDescent="0.25">
      <c r="A158" s="43"/>
      <c r="B158" s="43" t="s">
        <v>67</v>
      </c>
      <c r="C158" s="43"/>
      <c r="D158" s="43"/>
      <c r="E158" s="103"/>
      <c r="F158" s="103"/>
      <c r="G158" s="103"/>
      <c r="H158" s="103"/>
      <c r="I158" s="43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x14ac:dyDescent="0.25">
      <c r="A159" s="43"/>
      <c r="B159" s="43"/>
      <c r="C159" s="43"/>
      <c r="D159" s="43"/>
      <c r="E159" s="103"/>
      <c r="F159" s="103"/>
      <c r="G159" s="103"/>
      <c r="H159" s="103"/>
      <c r="I159" s="43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x14ac:dyDescent="0.25">
      <c r="A160" s="43"/>
      <c r="B160" s="43"/>
      <c r="C160" s="43"/>
      <c r="D160" s="43"/>
      <c r="E160" s="103"/>
      <c r="F160" s="103"/>
      <c r="G160" s="103"/>
      <c r="H160" s="103"/>
      <c r="I160" s="43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x14ac:dyDescent="0.25">
      <c r="A161" s="43"/>
      <c r="B161" s="43" t="s">
        <v>165</v>
      </c>
      <c r="C161" s="43"/>
      <c r="D161" s="43"/>
      <c r="E161" s="103"/>
      <c r="F161" s="103"/>
      <c r="G161" s="103"/>
      <c r="H161" s="103"/>
      <c r="I161" s="43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x14ac:dyDescent="0.25">
      <c r="A162" s="43"/>
      <c r="B162" s="43" t="s">
        <v>166</v>
      </c>
      <c r="C162" s="43"/>
      <c r="D162" s="43"/>
      <c r="E162" s="103"/>
      <c r="F162" s="103"/>
      <c r="G162" s="103"/>
      <c r="H162" s="103"/>
      <c r="I162" s="43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x14ac:dyDescent="0.25">
      <c r="A163" s="43"/>
      <c r="B163" s="43"/>
      <c r="C163" s="43"/>
      <c r="D163" s="43"/>
      <c r="E163" s="103"/>
      <c r="F163" s="103"/>
      <c r="G163" s="103"/>
      <c r="H163" s="103"/>
      <c r="I163" s="43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x14ac:dyDescent="0.25">
      <c r="A164" s="43"/>
      <c r="B164" s="43"/>
      <c r="C164" s="43"/>
      <c r="D164" s="43"/>
      <c r="E164" s="103"/>
      <c r="F164" s="103"/>
      <c r="G164" s="103"/>
      <c r="H164" s="103"/>
      <c r="I164" s="43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x14ac:dyDescent="0.25">
      <c r="A165" s="43"/>
      <c r="B165" s="43"/>
      <c r="C165" s="43"/>
      <c r="D165" s="43"/>
      <c r="E165" s="103"/>
      <c r="F165" s="103"/>
      <c r="G165" s="103"/>
      <c r="H165" s="103"/>
      <c r="I165" s="43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x14ac:dyDescent="0.25">
      <c r="A166" s="43"/>
      <c r="B166" s="43"/>
      <c r="C166" s="43"/>
      <c r="D166" s="43"/>
      <c r="E166" s="103"/>
      <c r="F166" s="103"/>
      <c r="G166" s="103"/>
      <c r="H166" s="103"/>
      <c r="I166" s="43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x14ac:dyDescent="0.25">
      <c r="A167" s="43"/>
      <c r="B167" s="43"/>
      <c r="C167" s="43"/>
      <c r="D167" s="43"/>
      <c r="E167" s="103"/>
      <c r="F167" s="103"/>
      <c r="G167" s="103"/>
      <c r="H167" s="103"/>
      <c r="I167" s="43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x14ac:dyDescent="0.25">
      <c r="A168" s="43"/>
      <c r="B168" s="43"/>
      <c r="C168" s="43"/>
      <c r="D168" s="43"/>
      <c r="E168" s="103"/>
      <c r="F168" s="103"/>
      <c r="G168" s="103"/>
      <c r="H168" s="103"/>
      <c r="I168" s="43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x14ac:dyDescent="0.25">
      <c r="A169" s="43"/>
      <c r="B169" s="43"/>
      <c r="C169" s="43"/>
      <c r="D169" s="43"/>
      <c r="E169" s="103"/>
      <c r="F169" s="103"/>
      <c r="G169" s="103"/>
      <c r="H169" s="103"/>
      <c r="I169" s="43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x14ac:dyDescent="0.25">
      <c r="A170" s="43"/>
      <c r="B170" s="43"/>
      <c r="C170" s="43"/>
      <c r="D170" s="43"/>
      <c r="E170" s="103"/>
      <c r="F170" s="103"/>
      <c r="G170" s="103"/>
      <c r="H170" s="103"/>
      <c r="I170" s="43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x14ac:dyDescent="0.25">
      <c r="A171" s="43"/>
      <c r="B171" s="43"/>
      <c r="C171" s="43"/>
      <c r="D171" s="43"/>
      <c r="E171" s="103"/>
      <c r="F171" s="103"/>
      <c r="G171" s="103"/>
      <c r="H171" s="103"/>
      <c r="I171" s="43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x14ac:dyDescent="0.25">
      <c r="A172" s="43"/>
      <c r="B172" s="43"/>
      <c r="C172" s="43"/>
      <c r="D172" s="43"/>
      <c r="E172" s="103"/>
      <c r="F172" s="103"/>
      <c r="G172" s="103"/>
      <c r="H172" s="103"/>
      <c r="I172" s="43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x14ac:dyDescent="0.25">
      <c r="A173" s="43"/>
      <c r="B173" s="43"/>
      <c r="C173" s="43"/>
      <c r="D173" s="43"/>
      <c r="E173" s="103"/>
      <c r="F173" s="103"/>
      <c r="G173" s="103"/>
      <c r="H173" s="103"/>
      <c r="I173" s="43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x14ac:dyDescent="0.25">
      <c r="A174" s="43"/>
      <c r="B174" s="43"/>
      <c r="C174" s="43"/>
      <c r="D174" s="43"/>
      <c r="E174" s="103"/>
      <c r="F174" s="103"/>
      <c r="G174" s="103"/>
      <c r="H174" s="103"/>
      <c r="I174" s="43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x14ac:dyDescent="0.25">
      <c r="A175" s="43"/>
      <c r="B175" s="43"/>
      <c r="C175" s="43"/>
      <c r="D175" s="43"/>
      <c r="E175" s="103"/>
      <c r="F175" s="103"/>
      <c r="G175" s="103"/>
      <c r="H175" s="103"/>
      <c r="I175" s="43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x14ac:dyDescent="0.25">
      <c r="A176" s="43"/>
      <c r="B176" s="43"/>
      <c r="C176" s="43"/>
      <c r="D176" s="43"/>
      <c r="E176" s="103"/>
      <c r="F176" s="103"/>
      <c r="G176" s="103"/>
      <c r="H176" s="103"/>
      <c r="I176" s="43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x14ac:dyDescent="0.25">
      <c r="A177" s="43"/>
      <c r="B177" s="43"/>
      <c r="C177" s="43"/>
      <c r="D177" s="43"/>
      <c r="E177" s="103"/>
      <c r="F177" s="103"/>
      <c r="G177" s="103"/>
      <c r="H177" s="103"/>
      <c r="I177" s="43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x14ac:dyDescent="0.25">
      <c r="A178" s="43"/>
      <c r="B178" s="43"/>
      <c r="C178" s="43"/>
      <c r="D178" s="43"/>
      <c r="E178" s="103"/>
      <c r="F178" s="103"/>
      <c r="G178" s="103"/>
      <c r="H178" s="103"/>
      <c r="I178" s="43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x14ac:dyDescent="0.25">
      <c r="A179" s="43"/>
      <c r="B179" s="43"/>
      <c r="C179" s="43"/>
      <c r="D179" s="43"/>
      <c r="E179" s="103"/>
      <c r="F179" s="103"/>
      <c r="G179" s="103"/>
      <c r="H179" s="103"/>
      <c r="I179" s="43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x14ac:dyDescent="0.25">
      <c r="A180" s="43"/>
      <c r="B180" s="43"/>
      <c r="C180" s="43"/>
      <c r="D180" s="43"/>
      <c r="E180" s="103"/>
      <c r="F180" s="103"/>
      <c r="G180" s="103"/>
      <c r="H180" s="103"/>
      <c r="I180" s="43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x14ac:dyDescent="0.25">
      <c r="A181" s="43"/>
      <c r="B181" s="43"/>
      <c r="C181" s="43"/>
      <c r="D181" s="43"/>
      <c r="E181" s="103"/>
      <c r="F181" s="103"/>
      <c r="G181" s="103"/>
      <c r="H181" s="103"/>
      <c r="I181" s="43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x14ac:dyDescent="0.25">
      <c r="A182" s="43"/>
      <c r="B182" s="43"/>
      <c r="C182" s="43"/>
      <c r="D182" s="43"/>
      <c r="E182" s="103"/>
      <c r="F182" s="103"/>
      <c r="G182" s="103"/>
      <c r="H182" s="103"/>
      <c r="I182" s="43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x14ac:dyDescent="0.25">
      <c r="A221" s="30"/>
      <c r="B221" s="43"/>
      <c r="C221" s="43"/>
      <c r="D221" s="43"/>
      <c r="E221" s="43"/>
      <c r="F221" s="43"/>
      <c r="G221" s="43"/>
      <c r="H221" s="43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x14ac:dyDescent="0.25">
      <c r="B222" s="43"/>
      <c r="C222" s="43"/>
      <c r="D222" s="43"/>
      <c r="E222" s="43"/>
      <c r="F222" s="43"/>
      <c r="G222" s="43"/>
      <c r="H222" s="43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x14ac:dyDescent="0.25">
      <c r="B223" s="43"/>
      <c r="C223" s="43"/>
      <c r="D223" s="43"/>
      <c r="E223" s="43"/>
      <c r="F223" s="43"/>
      <c r="G223" s="43"/>
      <c r="H223" s="43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x14ac:dyDescent="0.25">
      <c r="B224" s="43"/>
      <c r="C224" s="43"/>
      <c r="D224" s="43"/>
      <c r="E224" s="43"/>
      <c r="F224" s="43"/>
      <c r="G224" s="43"/>
      <c r="H224" s="43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2:26" x14ac:dyDescent="0.25">
      <c r="B225" s="43"/>
      <c r="C225" s="43"/>
      <c r="D225" s="43"/>
      <c r="E225" s="43"/>
      <c r="F225" s="43"/>
      <c r="G225" s="43"/>
      <c r="H225" s="43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2:26" x14ac:dyDescent="0.25">
      <c r="B226" s="43"/>
      <c r="C226" s="43"/>
      <c r="D226" s="43"/>
      <c r="E226" s="43"/>
      <c r="F226" s="43"/>
      <c r="G226" s="43"/>
      <c r="H226" s="43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2:26" x14ac:dyDescent="0.25">
      <c r="B227" s="43"/>
      <c r="C227" s="43"/>
      <c r="D227" s="43"/>
      <c r="E227" s="43"/>
      <c r="F227" s="43"/>
      <c r="G227" s="43"/>
      <c r="H227" s="43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2:26" x14ac:dyDescent="0.25">
      <c r="B228" s="43"/>
      <c r="C228" s="43"/>
      <c r="D228" s="43"/>
      <c r="E228" s="43"/>
      <c r="F228" s="43"/>
      <c r="G228" s="43"/>
      <c r="H228" s="43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2:26" x14ac:dyDescent="0.25">
      <c r="B229" s="43"/>
      <c r="C229" s="43"/>
      <c r="D229" s="43"/>
      <c r="E229" s="43"/>
      <c r="F229" s="43"/>
      <c r="G229" s="43"/>
      <c r="H229" s="43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2:26" x14ac:dyDescent="0.25">
      <c r="B230" s="43"/>
      <c r="C230" s="43"/>
      <c r="D230" s="43"/>
      <c r="E230" s="43"/>
      <c r="F230" s="43"/>
      <c r="G230" s="43"/>
      <c r="H230" s="43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2:26" x14ac:dyDescent="0.25">
      <c r="B231" s="43"/>
      <c r="C231" s="43"/>
      <c r="D231" s="43"/>
      <c r="E231" s="43"/>
      <c r="F231" s="43"/>
      <c r="G231" s="43"/>
      <c r="H231" s="43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2:26" x14ac:dyDescent="0.25">
      <c r="B232" s="43"/>
      <c r="C232" s="43"/>
      <c r="D232" s="43"/>
      <c r="E232" s="43"/>
      <c r="F232" s="43"/>
      <c r="G232" s="43"/>
      <c r="H232" s="43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2:26" x14ac:dyDescent="0.25">
      <c r="B233" s="43"/>
      <c r="C233" s="43"/>
      <c r="D233" s="43"/>
      <c r="E233" s="43"/>
      <c r="F233" s="43"/>
      <c r="G233" s="43"/>
      <c r="H233" s="43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2:26" x14ac:dyDescent="0.25">
      <c r="B234" s="43"/>
      <c r="C234" s="43"/>
      <c r="D234" s="43"/>
      <c r="E234" s="43"/>
      <c r="F234" s="43"/>
      <c r="G234" s="43"/>
      <c r="H234" s="43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2:26" x14ac:dyDescent="0.25">
      <c r="B235" s="43"/>
      <c r="C235" s="43"/>
      <c r="D235" s="43"/>
      <c r="E235" s="43"/>
      <c r="F235" s="43"/>
      <c r="G235" s="43"/>
      <c r="H235" s="43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2:26" x14ac:dyDescent="0.25">
      <c r="B236" s="43"/>
      <c r="C236" s="43"/>
      <c r="D236" s="43"/>
      <c r="E236" s="43"/>
      <c r="F236" s="43"/>
      <c r="G236" s="43"/>
      <c r="H236" s="43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2:26" x14ac:dyDescent="0.25">
      <c r="B237" s="43"/>
      <c r="C237" s="43"/>
      <c r="D237" s="43"/>
      <c r="E237" s="43"/>
      <c r="F237" s="43"/>
      <c r="G237" s="43"/>
      <c r="H237" s="43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2:26" x14ac:dyDescent="0.25">
      <c r="B238" s="43"/>
      <c r="C238" s="43"/>
      <c r="D238" s="43"/>
      <c r="E238" s="43"/>
      <c r="F238" s="43"/>
      <c r="G238" s="43"/>
      <c r="H238" s="43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2:26" x14ac:dyDescent="0.25">
      <c r="B239" s="43"/>
      <c r="C239" s="43"/>
      <c r="D239" s="43"/>
      <c r="E239" s="43"/>
      <c r="F239" s="43"/>
      <c r="G239" s="43"/>
      <c r="H239" s="43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2:26" x14ac:dyDescent="0.25">
      <c r="B240" s="43"/>
      <c r="C240" s="43"/>
      <c r="D240" s="43"/>
      <c r="E240" s="43"/>
      <c r="F240" s="43"/>
      <c r="G240" s="43"/>
      <c r="H240" s="43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2:26" x14ac:dyDescent="0.25">
      <c r="B241" s="43"/>
      <c r="C241" s="43"/>
      <c r="D241" s="43"/>
      <c r="E241" s="43"/>
      <c r="F241" s="43"/>
      <c r="G241" s="43"/>
      <c r="H241" s="43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2:26" x14ac:dyDescent="0.25">
      <c r="B242" s="43"/>
      <c r="C242" s="43"/>
      <c r="D242" s="43"/>
      <c r="E242" s="43"/>
      <c r="F242" s="43"/>
      <c r="G242" s="43"/>
      <c r="H242" s="43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2:26" x14ac:dyDescent="0.25">
      <c r="B243" s="43"/>
      <c r="C243" s="43"/>
      <c r="D243" s="43"/>
      <c r="E243" s="43"/>
      <c r="F243" s="43"/>
      <c r="G243" s="43"/>
      <c r="H243" s="43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2:26" x14ac:dyDescent="0.25">
      <c r="B244" s="43"/>
      <c r="C244" s="43"/>
      <c r="D244" s="43"/>
      <c r="E244" s="43"/>
      <c r="F244" s="43"/>
      <c r="G244" s="43"/>
      <c r="H244" s="43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2:26" x14ac:dyDescent="0.25">
      <c r="B245" s="43"/>
      <c r="C245" s="43"/>
      <c r="D245" s="43"/>
      <c r="E245" s="43"/>
      <c r="F245" s="43"/>
      <c r="G245" s="43"/>
      <c r="H245" s="43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2:26" x14ac:dyDescent="0.25">
      <c r="B246" s="43"/>
      <c r="C246" s="43"/>
      <c r="D246" s="43"/>
      <c r="E246" s="43"/>
      <c r="F246" s="43"/>
      <c r="G246" s="43"/>
      <c r="H246" s="43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2:26" x14ac:dyDescent="0.25">
      <c r="B247" s="43"/>
      <c r="C247" s="43"/>
      <c r="D247" s="43"/>
      <c r="E247" s="43"/>
      <c r="F247" s="43"/>
      <c r="G247" s="43"/>
      <c r="H247" s="43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2:26" x14ac:dyDescent="0.25">
      <c r="B248" s="43"/>
      <c r="C248" s="43"/>
      <c r="D248" s="43"/>
      <c r="E248" s="43"/>
      <c r="F248" s="43"/>
      <c r="G248" s="43"/>
      <c r="H248" s="43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2:26" x14ac:dyDescent="0.25">
      <c r="B249" s="43"/>
      <c r="C249" s="43"/>
      <c r="D249" s="43"/>
      <c r="E249" s="43"/>
      <c r="F249" s="43"/>
      <c r="G249" s="43"/>
      <c r="H249" s="43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2:26" x14ac:dyDescent="0.25">
      <c r="B250" s="43"/>
      <c r="C250" s="43"/>
      <c r="D250" s="43"/>
      <c r="E250" s="43"/>
      <c r="F250" s="43"/>
      <c r="G250" s="43"/>
      <c r="H250" s="43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2:26" x14ac:dyDescent="0.25">
      <c r="B251" s="43"/>
      <c r="C251" s="43"/>
      <c r="D251" s="43"/>
      <c r="E251" s="43"/>
      <c r="F251" s="43"/>
      <c r="G251" s="43"/>
      <c r="H251" s="43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2:26" x14ac:dyDescent="0.25">
      <c r="B252" s="43"/>
      <c r="C252" s="43"/>
      <c r="D252" s="43"/>
      <c r="E252" s="43"/>
      <c r="F252" s="43"/>
      <c r="G252" s="43"/>
      <c r="H252" s="43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2:26" x14ac:dyDescent="0.25">
      <c r="B253" s="43"/>
      <c r="C253" s="43"/>
      <c r="D253" s="43"/>
      <c r="E253" s="43"/>
      <c r="F253" s="43"/>
      <c r="G253" s="43"/>
      <c r="H253" s="43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2:26" x14ac:dyDescent="0.25">
      <c r="B254" s="43"/>
      <c r="C254" s="43"/>
      <c r="D254" s="43"/>
      <c r="E254" s="43"/>
      <c r="F254" s="43"/>
      <c r="G254" s="43"/>
      <c r="H254" s="43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2:26" x14ac:dyDescent="0.25">
      <c r="B255" s="43"/>
      <c r="C255" s="43"/>
      <c r="D255" s="43"/>
      <c r="E255" s="43"/>
      <c r="F255" s="43"/>
      <c r="G255" s="43"/>
      <c r="H255" s="43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2:26" x14ac:dyDescent="0.25">
      <c r="B256" s="43"/>
      <c r="C256" s="43"/>
      <c r="D256" s="43"/>
      <c r="E256" s="43"/>
      <c r="F256" s="43"/>
      <c r="G256" s="43"/>
      <c r="H256" s="43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2:26" x14ac:dyDescent="0.25">
      <c r="B257" s="43"/>
      <c r="C257" s="43"/>
      <c r="D257" s="43"/>
      <c r="E257" s="43"/>
      <c r="F257" s="43"/>
      <c r="G257" s="43"/>
      <c r="H257" s="43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2:26" x14ac:dyDescent="0.25">
      <c r="B258" s="43"/>
      <c r="C258" s="43"/>
      <c r="D258" s="43"/>
      <c r="E258" s="43"/>
      <c r="F258" s="43"/>
      <c r="G258" s="43"/>
      <c r="H258" s="43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2:26" x14ac:dyDescent="0.25">
      <c r="B259" s="43"/>
      <c r="C259" s="43"/>
      <c r="D259" s="43"/>
      <c r="E259" s="43"/>
      <c r="F259" s="43"/>
      <c r="G259" s="43"/>
      <c r="H259" s="43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2:26" x14ac:dyDescent="0.25">
      <c r="B260" s="43"/>
      <c r="C260" s="43"/>
      <c r="D260" s="43"/>
      <c r="E260" s="43"/>
      <c r="F260" s="43"/>
      <c r="G260" s="43"/>
      <c r="H260" s="43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2:26" x14ac:dyDescent="0.25">
      <c r="B261" s="43"/>
      <c r="C261" s="43"/>
      <c r="D261" s="43"/>
      <c r="E261" s="43"/>
      <c r="F261" s="43"/>
      <c r="G261" s="43"/>
      <c r="H261" s="43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2:26" x14ac:dyDescent="0.25">
      <c r="B262" s="43"/>
      <c r="C262" s="43"/>
      <c r="D262" s="43"/>
      <c r="E262" s="43"/>
      <c r="F262" s="43"/>
      <c r="G262" s="43"/>
      <c r="H262" s="43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2:26" x14ac:dyDescent="0.25">
      <c r="B263" s="43"/>
      <c r="C263" s="43"/>
      <c r="D263" s="43"/>
      <c r="E263" s="43"/>
      <c r="F263" s="43"/>
      <c r="G263" s="43"/>
      <c r="H263" s="43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2:26" x14ac:dyDescent="0.25">
      <c r="B264" s="43"/>
      <c r="C264" s="43"/>
      <c r="D264" s="43"/>
      <c r="E264" s="43"/>
      <c r="F264" s="43"/>
      <c r="G264" s="43"/>
      <c r="H264" s="43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2:26" x14ac:dyDescent="0.25">
      <c r="B265" s="43"/>
      <c r="C265" s="43"/>
      <c r="D265" s="43"/>
      <c r="E265" s="43"/>
      <c r="F265" s="43"/>
      <c r="G265" s="43"/>
      <c r="H265" s="43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2:26" x14ac:dyDescent="0.25">
      <c r="B266" s="43"/>
      <c r="C266" s="43"/>
      <c r="D266" s="43"/>
      <c r="E266" s="43"/>
      <c r="F266" s="43"/>
      <c r="G266" s="43"/>
      <c r="H266" s="43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2:26" x14ac:dyDescent="0.25">
      <c r="B267" s="43"/>
      <c r="C267" s="43"/>
      <c r="D267" s="43"/>
      <c r="E267" s="43"/>
      <c r="F267" s="43"/>
      <c r="G267" s="43"/>
      <c r="H267" s="43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2:26" x14ac:dyDescent="0.25">
      <c r="B268" s="43"/>
      <c r="C268" s="43"/>
      <c r="D268" s="43"/>
      <c r="E268" s="43"/>
      <c r="F268" s="43"/>
      <c r="G268" s="43"/>
      <c r="H268" s="43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2:26" x14ac:dyDescent="0.25">
      <c r="B269" s="43"/>
      <c r="C269" s="43"/>
      <c r="D269" s="43"/>
      <c r="E269" s="43"/>
      <c r="F269" s="43"/>
      <c r="G269" s="43"/>
      <c r="H269" s="43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2:26" x14ac:dyDescent="0.25">
      <c r="B270" s="43"/>
      <c r="C270" s="43"/>
      <c r="D270" s="43"/>
      <c r="E270" s="43"/>
      <c r="F270" s="43"/>
      <c r="G270" s="43"/>
      <c r="H270" s="43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2:26" x14ac:dyDescent="0.25">
      <c r="B271" s="43"/>
      <c r="C271" s="43"/>
      <c r="D271" s="43"/>
      <c r="E271" s="43"/>
      <c r="F271" s="43"/>
      <c r="G271" s="43"/>
      <c r="H271" s="43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2:26" x14ac:dyDescent="0.25">
      <c r="B272" s="43"/>
      <c r="C272" s="43"/>
      <c r="D272" s="43"/>
      <c r="E272" s="43"/>
      <c r="F272" s="43"/>
      <c r="G272" s="43"/>
      <c r="H272" s="43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2:26" x14ac:dyDescent="0.25">
      <c r="B273" s="43"/>
      <c r="C273" s="43"/>
      <c r="D273" s="43"/>
      <c r="E273" s="43"/>
      <c r="F273" s="43"/>
      <c r="G273" s="43"/>
      <c r="H273" s="43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2:26" x14ac:dyDescent="0.25">
      <c r="B274" s="43"/>
      <c r="C274" s="43"/>
      <c r="D274" s="43"/>
      <c r="E274" s="43"/>
      <c r="F274" s="43"/>
      <c r="G274" s="43"/>
      <c r="H274" s="43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2:26" x14ac:dyDescent="0.25">
      <c r="B275" s="43"/>
      <c r="C275" s="43"/>
      <c r="D275" s="43"/>
      <c r="E275" s="43"/>
      <c r="F275" s="43"/>
      <c r="G275" s="43"/>
      <c r="H275" s="43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2:26" x14ac:dyDescent="0.25">
      <c r="B276" s="43"/>
      <c r="C276" s="43"/>
      <c r="D276" s="43"/>
      <c r="E276" s="43"/>
      <c r="F276" s="43"/>
      <c r="G276" s="43"/>
      <c r="H276" s="43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2:26" x14ac:dyDescent="0.25">
      <c r="B277" s="43"/>
      <c r="C277" s="43"/>
      <c r="D277" s="43"/>
      <c r="E277" s="43"/>
      <c r="F277" s="43"/>
      <c r="G277" s="43"/>
      <c r="H277" s="43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2:26" x14ac:dyDescent="0.25">
      <c r="B278" s="43"/>
      <c r="C278" s="43"/>
      <c r="D278" s="43"/>
      <c r="E278" s="43"/>
      <c r="F278" s="43"/>
      <c r="G278" s="43"/>
      <c r="H278" s="43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2:26" x14ac:dyDescent="0.25">
      <c r="B279" s="43"/>
      <c r="C279" s="43"/>
      <c r="D279" s="43"/>
      <c r="E279" s="43"/>
      <c r="F279" s="43"/>
      <c r="G279" s="43"/>
      <c r="H279" s="43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2:26" x14ac:dyDescent="0.25">
      <c r="B280"/>
      <c r="C280"/>
      <c r="D280"/>
      <c r="E280"/>
      <c r="F280"/>
      <c r="G280"/>
      <c r="H280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2:26" x14ac:dyDescent="0.25">
      <c r="B281"/>
      <c r="C281"/>
      <c r="D281"/>
      <c r="E281"/>
      <c r="F281"/>
      <c r="G281"/>
      <c r="H28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2:26" x14ac:dyDescent="0.25">
      <c r="B282"/>
      <c r="C282"/>
      <c r="D282"/>
      <c r="E282"/>
      <c r="F282"/>
      <c r="G282"/>
      <c r="H282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2:26" x14ac:dyDescent="0.25">
      <c r="B283"/>
      <c r="C283"/>
      <c r="D283"/>
      <c r="E283"/>
      <c r="F283"/>
      <c r="G283"/>
      <c r="H283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2:26" x14ac:dyDescent="0.25">
      <c r="B284"/>
      <c r="C284"/>
      <c r="D284"/>
      <c r="E284"/>
      <c r="F284"/>
      <c r="G284"/>
      <c r="H284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2:26" x14ac:dyDescent="0.25">
      <c r="B285"/>
      <c r="C285"/>
      <c r="D285"/>
      <c r="E285"/>
      <c r="F285"/>
      <c r="G285"/>
      <c r="H285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2:26" x14ac:dyDescent="0.25">
      <c r="B286"/>
      <c r="C286"/>
      <c r="D286"/>
      <c r="E286"/>
      <c r="F286"/>
      <c r="G286"/>
      <c r="H286"/>
      <c r="I286" s="31"/>
      <c r="K286" s="31"/>
      <c r="L286" s="31"/>
      <c r="M286" s="31"/>
      <c r="N286" s="31"/>
      <c r="O286" s="31"/>
      <c r="P286" s="31"/>
      <c r="Q286" s="31"/>
    </row>
    <row r="287" spans="2:26" x14ac:dyDescent="0.25">
      <c r="B287"/>
      <c r="C287"/>
      <c r="D287"/>
      <c r="E287"/>
      <c r="F287"/>
      <c r="G287"/>
      <c r="H287"/>
      <c r="I287" s="31"/>
    </row>
    <row r="288" spans="2:26" x14ac:dyDescent="0.25">
      <c r="B288"/>
      <c r="C288"/>
      <c r="D288"/>
      <c r="E288"/>
      <c r="F288"/>
      <c r="G288"/>
      <c r="H288"/>
      <c r="I288" s="31"/>
    </row>
    <row r="289" spans="2:9" x14ac:dyDescent="0.25">
      <c r="B289"/>
      <c r="C289"/>
      <c r="D289"/>
      <c r="E289"/>
      <c r="F289"/>
      <c r="G289"/>
      <c r="H289"/>
      <c r="I289" s="31"/>
    </row>
    <row r="290" spans="2:9" x14ac:dyDescent="0.25">
      <c r="B290"/>
      <c r="C290"/>
      <c r="D290"/>
      <c r="E290"/>
      <c r="F290"/>
      <c r="G290"/>
      <c r="H290"/>
      <c r="I290" s="31"/>
    </row>
    <row r="291" spans="2:9" x14ac:dyDescent="0.25">
      <c r="B291"/>
      <c r="C291"/>
      <c r="D291"/>
      <c r="E291"/>
      <c r="F291"/>
      <c r="G291"/>
      <c r="H291"/>
      <c r="I291" s="31"/>
    </row>
    <row r="292" spans="2:9" x14ac:dyDescent="0.25">
      <c r="B292"/>
      <c r="C292"/>
      <c r="D292"/>
      <c r="E292"/>
      <c r="F292"/>
      <c r="G292"/>
      <c r="H292"/>
      <c r="I292" s="31"/>
    </row>
    <row r="293" spans="2:9" x14ac:dyDescent="0.25">
      <c r="B293"/>
      <c r="C293"/>
      <c r="D293"/>
      <c r="E293"/>
      <c r="F293"/>
      <c r="G293"/>
      <c r="H293"/>
      <c r="I293" s="31"/>
    </row>
  </sheetData>
  <sheetProtection algorithmName="SHA-512" hashValue="uJt6IO+96319SV20efghDWr6XRNpOGtyNm9p0OmigTM2usOhs004wUiA3yQ6xCt8nIdtfmrWULVskp4y4AkVHA==" saltValue="yW6U5/eCYeXCRc9LT9ridQ==" spinCount="100000" sheet="1" selectLockedCells="1"/>
  <mergeCells count="76">
    <mergeCell ref="B51:D51"/>
    <mergeCell ref="E65:H65"/>
    <mergeCell ref="E56:H56"/>
    <mergeCell ref="E35:H35"/>
    <mergeCell ref="B43:D43"/>
    <mergeCell ref="E43:H43"/>
    <mergeCell ref="E49:H49"/>
    <mergeCell ref="E46:H46"/>
    <mergeCell ref="B44:D44"/>
    <mergeCell ref="E44:H44"/>
    <mergeCell ref="B46:D46"/>
    <mergeCell ref="B47:D47"/>
    <mergeCell ref="B48:D48"/>
    <mergeCell ref="E51:H51"/>
    <mergeCell ref="E48:H48"/>
    <mergeCell ref="B54:D54"/>
    <mergeCell ref="B3:F3"/>
    <mergeCell ref="E16:H16"/>
    <mergeCell ref="E17:H17"/>
    <mergeCell ref="E18:H18"/>
    <mergeCell ref="E10:H10"/>
    <mergeCell ref="B7:H7"/>
    <mergeCell ref="E11:H11"/>
    <mergeCell ref="E15:H15"/>
    <mergeCell ref="E12:H12"/>
    <mergeCell ref="E30:H30"/>
    <mergeCell ref="B30:D30"/>
    <mergeCell ref="E47:H47"/>
    <mergeCell ref="E45:H45"/>
    <mergeCell ref="B45:D45"/>
    <mergeCell ref="E54:H54"/>
    <mergeCell ref="E50:H50"/>
    <mergeCell ref="E52:H52"/>
    <mergeCell ref="E42:H42"/>
    <mergeCell ref="E19:H19"/>
    <mergeCell ref="E53:H53"/>
    <mergeCell ref="E37:H37"/>
    <mergeCell ref="E38:H38"/>
    <mergeCell ref="E33:H33"/>
    <mergeCell ref="E23:H23"/>
    <mergeCell ref="E36:H36"/>
    <mergeCell ref="E31:H31"/>
    <mergeCell ref="E32:H32"/>
    <mergeCell ref="E34:H34"/>
    <mergeCell ref="E26:H26"/>
    <mergeCell ref="E27:H27"/>
    <mergeCell ref="E92:H92"/>
    <mergeCell ref="G73:H73"/>
    <mergeCell ref="G80:H80"/>
    <mergeCell ref="E90:E91"/>
    <mergeCell ref="G74:H74"/>
    <mergeCell ref="F83:H83"/>
    <mergeCell ref="E55:H55"/>
    <mergeCell ref="G75:H75"/>
    <mergeCell ref="G77:H77"/>
    <mergeCell ref="E69:H69"/>
    <mergeCell ref="E70:H70"/>
    <mergeCell ref="E66:H66"/>
    <mergeCell ref="E63:H63"/>
    <mergeCell ref="E60:H60"/>
    <mergeCell ref="E58:H58"/>
    <mergeCell ref="E68:H68"/>
    <mergeCell ref="E64:H64"/>
    <mergeCell ref="E57:H57"/>
    <mergeCell ref="E59:H59"/>
    <mergeCell ref="E61:H61"/>
    <mergeCell ref="E62:H62"/>
    <mergeCell ref="E67:H67"/>
    <mergeCell ref="B83:D83"/>
    <mergeCell ref="B90:D91"/>
    <mergeCell ref="B86:D87"/>
    <mergeCell ref="B88:D89"/>
    <mergeCell ref="G79:H79"/>
    <mergeCell ref="G87:H87"/>
    <mergeCell ref="E86:E87"/>
    <mergeCell ref="E88:E89"/>
  </mergeCells>
  <conditionalFormatting sqref="B43:H44 B46:H48">
    <cfRule type="expression" dxfId="9" priority="18">
      <formula>$E$42=$D$138</formula>
    </cfRule>
  </conditionalFormatting>
  <conditionalFormatting sqref="B43:H48">
    <cfRule type="expression" dxfId="8" priority="20">
      <formula>$E$42=$D$140</formula>
    </cfRule>
    <cfRule type="expression" dxfId="7" priority="21">
      <formula>$E$42=$D$137</formula>
    </cfRule>
  </conditionalFormatting>
  <conditionalFormatting sqref="B44:H48">
    <cfRule type="expression" dxfId="6" priority="22">
      <formula>$E$42=$D$136</formula>
    </cfRule>
    <cfRule type="expression" dxfId="5" priority="23">
      <formula>$E$42=$D$135</formula>
    </cfRule>
  </conditionalFormatting>
  <conditionalFormatting sqref="B45:H48">
    <cfRule type="expression" dxfId="4" priority="24">
      <formula>$E$42=$D$134</formula>
    </cfRule>
  </conditionalFormatting>
  <conditionalFormatting sqref="E72">
    <cfRule type="expression" dxfId="3" priority="10">
      <formula>#REF!="Stromspeicher (elektrochemisch, Wasserstoff)"</formula>
    </cfRule>
  </conditionalFormatting>
  <conditionalFormatting sqref="E83">
    <cfRule type="expression" dxfId="2" priority="7">
      <formula>#REF!="Stromspeicher (elektrochemisch, Wasserstoff)"</formula>
    </cfRule>
    <cfRule type="expression" dxfId="1" priority="9">
      <formula>#REF!="Stromspeicher (elektrochemisch, Wasserstoff)"</formula>
    </cfRule>
    <cfRule type="expression" dxfId="0" priority="11">
      <formula>#REF!=1</formula>
    </cfRule>
  </conditionalFormatting>
  <dataValidations count="27">
    <dataValidation type="textLength" allowBlank="1" showInputMessage="1" showErrorMessage="1" sqref="E19:H19 E15:H17 E10:H10 E13:H13" xr:uid="{00000000-0002-0000-0000-000000000000}">
      <formula1>1</formula1>
      <formula2>200</formula2>
    </dataValidation>
    <dataValidation type="textLength" allowBlank="1" showInputMessage="1" showErrorMessage="1" sqref="E52:H53 E23:H23 F32:H32 F59:H59 E32:E33 E36:H36 H40 E59:E61 E38:E40 F40 F38 G38:G40 H38 E30:H30 E93 E92 E64:E68" xr:uid="{00000000-0002-0000-0000-000001000000}">
      <formula1>1</formula1>
      <formula2>250</formula2>
    </dataValidation>
    <dataValidation type="whole" allowBlank="1" showInputMessage="1" showErrorMessage="1" sqref="G87 G73:G82" xr:uid="{00000000-0002-0000-0000-000003000000}">
      <formula1>0</formula1>
      <formula2>3000000</formula2>
    </dataValidation>
    <dataValidation type="list" allowBlank="1" showInputMessage="1" showErrorMessage="1" sqref="E56:H56" xr:uid="{356ED2FF-7735-4B7A-82D9-49F857CDF6DF}">
      <formula1>$B$134:$B$142</formula1>
    </dataValidation>
    <dataValidation type="list" allowBlank="1" showInputMessage="1" showErrorMessage="1" sqref="E50:H50 E37:H37" xr:uid="{53E2362D-44FE-4ECC-BF55-58BDFB9C3C35}">
      <formula1>$B$147:$B$148</formula1>
    </dataValidation>
    <dataValidation type="list" allowBlank="1" showInputMessage="1" showErrorMessage="1" sqref="E42:H42" xr:uid="{643E08C7-8AD6-4081-B24E-67FB3C38FA7A}">
      <formula1>$D$134:$D$141</formula1>
    </dataValidation>
    <dataValidation type="list" allowBlank="1" showInputMessage="1" showErrorMessage="1" sqref="E43:H43" xr:uid="{10A45604-15DA-478B-BACF-3F8F49EE1910}">
      <formula1>$B$150:$B$152</formula1>
    </dataValidation>
    <dataValidation type="list" allowBlank="1" showInputMessage="1" showErrorMessage="1" sqref="E49:H49" xr:uid="{0562CC8F-ED6D-4767-8F28-51DA0277BB45}">
      <formula1>$B$128:$B$129</formula1>
    </dataValidation>
    <dataValidation type="list" allowBlank="1" showInputMessage="1" showErrorMessage="1" sqref="E44:H44" xr:uid="{09E5AF48-8968-4842-83C4-5F507472D1F0}">
      <formula1>$B$118:$B$121</formula1>
    </dataValidation>
    <dataValidation type="list" allowBlank="1" showInputMessage="1" showErrorMessage="1" sqref="E55:H55" xr:uid="{CCE4F8A9-E200-421D-9DEF-9492D9778E34}">
      <formula1>$B$109:$B$115</formula1>
    </dataValidation>
    <dataValidation type="list" allowBlank="1" showInputMessage="1" showErrorMessage="1" sqref="E45:H45" xr:uid="{8D610E2D-1CD2-4787-9543-F9E5958A3078}">
      <formula1>$B$161:$B$162</formula1>
    </dataValidation>
    <dataValidation type="list" allowBlank="1" showInputMessage="1" showErrorMessage="1" sqref="E35:H35" xr:uid="{97F998EF-FE00-469E-A810-2DD150C8F4B6}">
      <formula1>$E$147:$E$148</formula1>
    </dataValidation>
    <dataValidation type="textLength" allowBlank="1" showInputMessage="1" showErrorMessage="1" errorTitle="Warnung" error="Maximal 250 Zeichen erlaubt!" sqref="E24:H24" xr:uid="{00000000-0002-0000-0000-000004000000}">
      <formula1>1</formula1>
      <formula2>250</formula2>
    </dataValidation>
    <dataValidation type="list" allowBlank="1" showInputMessage="1" showErrorMessage="1" sqref="E95:E103 E11:H11" xr:uid="{8CEA6832-07C5-4740-B1B1-60A360A2D23E}">
      <formula1>$B$124:$B$125</formula1>
    </dataValidation>
    <dataValidation type="list" allowBlank="1" showInputMessage="1" showErrorMessage="1" sqref="E46:H46" xr:uid="{AA655127-9C8B-4B70-A33F-42AA0E9F2292}">
      <formula1>$B$155:$B$158</formula1>
    </dataValidation>
    <dataValidation type="decimal" allowBlank="1" showInputMessage="1" showErrorMessage="1" errorTitle="ACHTUNG" error="Bitte geben Sie eine Zahl ohne Text ein!_x000a__x000a_Photovoltaikanlagen unter 20 kWp sind nicht förderungsfähig!" sqref="E54:H54" xr:uid="{CA97AEFE-A2E7-49D7-873A-B301F7E6B71F}">
      <formula1>20</formula1>
      <formula2>100000000000</formula2>
    </dataValidation>
    <dataValidation type="decimal" allowBlank="1" showInputMessage="1" showErrorMessage="1" sqref="E73:E79" xr:uid="{46CDA92D-45B8-4C34-B0C3-1BAB29C18840}">
      <formula1>0</formula1>
      <formula2>100000000000000</formula2>
    </dataValidation>
    <dataValidation type="decimal" allowBlank="1" showInputMessage="1" showErrorMessage="1" sqref="E86:E87" xr:uid="{5CCCBB68-B1A3-4D60-8A70-F10F29E6C461}">
      <formula1>0</formula1>
      <formula2>10000000000000000</formula2>
    </dataValidation>
    <dataValidation type="decimal" allowBlank="1" showInputMessage="1" showErrorMessage="1" errorTitle="ACHTUNG" error="Bitte geben Sie hier eine Zahl ohne Text ein!" sqref="E69:H69" xr:uid="{32535351-A8E4-4F8A-B7E8-1B4D84E446E2}">
      <formula1>1</formula1>
      <formula2>100000000000000</formula2>
    </dataValidation>
    <dataValidation type="date" allowBlank="1" showInputMessage="1" showErrorMessage="1" sqref="H39 F39 E27:H27" xr:uid="{0BBC0E85-C661-4C90-B1A8-CBAFAC54A64F}">
      <formula1>1</formula1>
      <formula2>109575</formula2>
    </dataValidation>
    <dataValidation type="decimal" allowBlank="1" showInputMessage="1" showErrorMessage="1" errorTitle="ACHTUNG" error="Gemäß Förderungsrichtlinie muss dieser Wert zumindest 75 % betragen!" sqref="E48:H48" xr:uid="{E315B9F7-5B45-4A5C-B870-71D121FF3D7B}">
      <formula1>0.75</formula1>
      <formula2>1</formula2>
    </dataValidation>
    <dataValidation type="decimal" allowBlank="1" showInputMessage="1" showErrorMessage="1" errorTitle="ACHTUNG" error="Bitte geben Sie hier eine Zahl ohne Text ein!" sqref="E47:H47" xr:uid="{B31E5E0F-468F-4649-92FC-1C6353C3D3CB}">
      <formula1>0</formula1>
      <formula2>10000000</formula2>
    </dataValidation>
    <dataValidation type="list" allowBlank="1" showInputMessage="1" showErrorMessage="1" sqref="E12:H12" xr:uid="{7B841E3A-3188-4393-BEAA-FB0C3D683DC8}">
      <formula1>$F$141:$F$144</formula1>
    </dataValidation>
    <dataValidation type="list" allowBlank="1" showInputMessage="1" showErrorMessage="1" sqref="E88:E91" xr:uid="{00F03216-4C3B-44F4-8C06-0B0E28F9462A}">
      <formula1>$E$110:$E$113</formula1>
    </dataValidation>
    <dataValidation type="decimal" allowBlank="1" showInputMessage="1" showErrorMessage="1" errorTitle="ACHTUNG" error="Bitte geben Sie hier eine Zahl ohne Text ein!" sqref="E70:H70 E62:H63 E57:H57 E51:H51" xr:uid="{8F943FDE-3E34-462D-AB29-6B07587461AD}">
      <formula1>1</formula1>
      <formula2>100000000000</formula2>
    </dataValidation>
    <dataValidation type="date" allowBlank="1" showInputMessage="1" showErrorMessage="1" errorTitle="ACHTUNG" error="Der Förderungsantrag ist vor der ersten rechtsverbindlichen _x000a_Verpflichtung zur Bestellung von Anlagenteilen und vor Beginn der _x000a_Bauarbeiten einzureichen." sqref="E26:H26" xr:uid="{06680E8F-CE9B-4D22-AB34-9A55B77E338F}">
      <formula1>44819</formula1>
      <formula2>109575</formula2>
    </dataValidation>
    <dataValidation type="list" allowBlank="1" showInputMessage="1" showErrorMessage="1" sqref="E12:H12" xr:uid="{44E0D6CF-74D2-4CAC-AFB7-2F25E354DC5E}">
      <formula1>$E$141:$E$144</formula1>
    </dataValidation>
  </dataValidations>
  <hyperlinks>
    <hyperlink ref="B12" r:id="rId1" display="Mein Unternehmen entspricht laut Def. der EU 2003/361/EG einem " xr:uid="{A8C0D393-9E4D-4F3C-ADFC-FE18C2E864C1}"/>
  </hyperlinks>
  <pageMargins left="0.25" right="0.25" top="0.75" bottom="0.75" header="0.3" footer="0.3"/>
  <pageSetup paperSize="9" scale="7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7" sqref="E7"/>
    </sheetView>
  </sheetViews>
  <sheetFormatPr baseColWidth="10" defaultRowHeight="15" x14ac:dyDescent="0.25"/>
  <sheetData>
    <row r="1" spans="1:5" s="21" customFormat="1" x14ac:dyDescent="0.25">
      <c r="A1" s="21" t="s">
        <v>15</v>
      </c>
      <c r="B1" s="21" t="s">
        <v>11</v>
      </c>
      <c r="C1" s="21" t="s">
        <v>10</v>
      </c>
      <c r="D1" s="21" t="s">
        <v>4</v>
      </c>
      <c r="E1" s="21" t="s">
        <v>20</v>
      </c>
    </row>
    <row r="2" spans="1:5" x14ac:dyDescent="0.25">
      <c r="A2" t="s">
        <v>1</v>
      </c>
      <c r="B2" t="s">
        <v>14</v>
      </c>
      <c r="C2" t="s">
        <v>5</v>
      </c>
      <c r="D2" t="s">
        <v>7</v>
      </c>
      <c r="E2" t="s">
        <v>21</v>
      </c>
    </row>
    <row r="3" spans="1:5" x14ac:dyDescent="0.25">
      <c r="A3" t="s">
        <v>2</v>
      </c>
      <c r="B3" t="s">
        <v>11</v>
      </c>
      <c r="C3" t="s">
        <v>6</v>
      </c>
      <c r="D3" t="s">
        <v>9</v>
      </c>
      <c r="E3" t="s">
        <v>22</v>
      </c>
    </row>
    <row r="4" spans="1:5" x14ac:dyDescent="0.25">
      <c r="D4" t="s">
        <v>8</v>
      </c>
      <c r="E4" t="s">
        <v>23</v>
      </c>
    </row>
    <row r="5" spans="1:5" x14ac:dyDescent="0.25">
      <c r="D5" t="s">
        <v>19</v>
      </c>
      <c r="E5" t="s">
        <v>24</v>
      </c>
    </row>
    <row r="6" spans="1:5" x14ac:dyDescent="0.25">
      <c r="E6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ÖKOFONDS_Projektdaten</vt:lpstr>
      <vt:lpstr>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Paul</dc:creator>
  <cp:lastModifiedBy>Benjamin Kohl</cp:lastModifiedBy>
  <cp:lastPrinted>2021-02-18T08:17:58Z</cp:lastPrinted>
  <dcterms:created xsi:type="dcterms:W3CDTF">2018-07-12T09:04:06Z</dcterms:created>
  <dcterms:modified xsi:type="dcterms:W3CDTF">2023-10-12T08:44:14Z</dcterms:modified>
</cp:coreProperties>
</file>